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Östersund-Åre" sheetId="1" r:id="rId1"/>
    <sheet name="Åre-Sandvika" sheetId="2" r:id="rId2"/>
    <sheet name="Sandvika-Levanger" sheetId="3" r:id="rId3"/>
    <sheet name="Levanger-Trondheim" sheetId="4" r:id="rId4"/>
  </sheets>
  <definedNames>
    <definedName name="Etappetider">#REF!</definedName>
    <definedName name="Start_Dag1">#REF!</definedName>
    <definedName name="Start_Dag2">#REF!</definedName>
    <definedName name="Start_Dag3">#REF!</definedName>
    <definedName name="Start_Dag4">#REF!</definedName>
    <definedName name="_xlnm.Print_Titles" localSheetId="0">'Östersund-Åre'!$1:$7</definedName>
  </definedNames>
  <calcPr fullCalcOnLoad="1"/>
</workbook>
</file>

<file path=xl/sharedStrings.xml><?xml version="1.0" encoding="utf-8"?>
<sst xmlns="http://schemas.openxmlformats.org/spreadsheetml/2006/main" count="151" uniqueCount="88">
  <si>
    <t>[min/km]</t>
  </si>
  <si>
    <t>[km]</t>
  </si>
  <si>
    <t>Nälden-Valne</t>
  </si>
  <si>
    <t>Valne- Glösa</t>
  </si>
  <si>
    <t>Slåtte – Bleckåsen</t>
  </si>
  <si>
    <t>Bleckåsen – Andersböle</t>
  </si>
  <si>
    <t>Andersböle-Mörsil</t>
  </si>
  <si>
    <t>Mörsil-Järpen</t>
  </si>
  <si>
    <t>Järpen-Undersåkerkyrka</t>
  </si>
  <si>
    <t>Undersåker kyrka-Undersåker</t>
  </si>
  <si>
    <t>Undersåker-Såå</t>
  </si>
  <si>
    <t>Såå-Åre</t>
  </si>
  <si>
    <t>Skogn - Ronglan</t>
  </si>
  <si>
    <t>Ronglan- Åsen</t>
  </si>
  <si>
    <t>Åsen- Åsenfjord</t>
  </si>
  <si>
    <t>Åsenfjord - Fættenfjord</t>
  </si>
  <si>
    <t>Framnes-Stjørdal</t>
  </si>
  <si>
    <t>Stjørdal- Gevingåsen</t>
  </si>
  <si>
    <t>Gevingåsen- Hommelvik</t>
  </si>
  <si>
    <t>Hommelvik- Malvik</t>
  </si>
  <si>
    <t>Malvik - Ranheim</t>
  </si>
  <si>
    <t>Ranheim- Lade</t>
  </si>
  <si>
    <t>Lade - Trondheim</t>
  </si>
  <si>
    <t>Fættenfjord - Steinvikholm</t>
  </si>
  <si>
    <t>Steinvikholm-Framnes</t>
  </si>
  <si>
    <t>Glösa –  Slåtte</t>
  </si>
  <si>
    <t>Badhusparken . Valla</t>
  </si>
  <si>
    <t>Valla -Frösö camping</t>
  </si>
  <si>
    <t>Frösö camping - Frösö Park</t>
  </si>
  <si>
    <t>Frösö Park - Rödön</t>
  </si>
  <si>
    <t>Rödön - Tullus</t>
  </si>
  <si>
    <t>Tullus- Nälden</t>
  </si>
  <si>
    <t>Sträcka</t>
  </si>
  <si>
    <t xml:space="preserve">Längd
</t>
  </si>
  <si>
    <t>Namn på löpare</t>
  </si>
  <si>
    <t>[hh:mm:ss]</t>
  </si>
  <si>
    <t>Summa</t>
  </si>
  <si>
    <t>17 sträckor. Total längd:</t>
  </si>
  <si>
    <t>Kilometer-tid</t>
  </si>
  <si>
    <t>Totaltid</t>
  </si>
  <si>
    <t>Lagledare:</t>
  </si>
  <si>
    <t>Levanger - Skogn</t>
  </si>
  <si>
    <t>14 sträckor. Total längd:</t>
  </si>
  <si>
    <t>Sträcktid</t>
  </si>
  <si>
    <t>Namn/Lagnamn:</t>
  </si>
  <si>
    <t>Sträcka nr.</t>
  </si>
  <si>
    <t>Östersund - Åre</t>
  </si>
  <si>
    <t>Åre - Sandvika</t>
  </si>
  <si>
    <t>Levanger - Trondheim</t>
  </si>
  <si>
    <t>Sandvika - Levanger</t>
  </si>
  <si>
    <t>Åre-Ängena</t>
  </si>
  <si>
    <t>Ängena-Duved</t>
  </si>
  <si>
    <t>Duved – Staakurvan</t>
  </si>
  <si>
    <t>Staakurvan -Tännforsen</t>
  </si>
  <si>
    <t>Tännforsen-Bodsjöbränna</t>
  </si>
  <si>
    <t>Bodsjöbränna-Stalltjärnsgropen</t>
  </si>
  <si>
    <t>Stalltjärnsgropen-Asån</t>
  </si>
  <si>
    <t>Asån-Saxvallen</t>
  </si>
  <si>
    <t>Saxvallen-Skalstugan</t>
  </si>
  <si>
    <t>Skalstugan - Sandvika</t>
  </si>
  <si>
    <t>10 sträckor. Total längd:</t>
  </si>
  <si>
    <t>Sandvika- St Olavsbrua</t>
  </si>
  <si>
    <t>St Olavsbrua-Sul</t>
  </si>
  <si>
    <t>Sul - Vaterholmen</t>
  </si>
  <si>
    <t>Vaterholmen-Inndal</t>
  </si>
  <si>
    <t>Inndal - Østnesbakkene</t>
  </si>
  <si>
    <t>Østnesbakkene - Leirådal</t>
  </si>
  <si>
    <t>Leirådal-Stiklestad</t>
  </si>
  <si>
    <t>Stiklestad- Verdalsøra</t>
  </si>
  <si>
    <t>Verdalsøra- Mule skole</t>
  </si>
  <si>
    <t>Mule skole - Levanger</t>
  </si>
  <si>
    <t>Eirik Strand</t>
  </si>
  <si>
    <t>Lisa Salin Brøndbo</t>
  </si>
  <si>
    <t>Randi Omli</t>
  </si>
  <si>
    <t>Ellen Schjei Wekre</t>
  </si>
  <si>
    <t>Roald Wekre</t>
  </si>
  <si>
    <t>Leonora Wekre</t>
  </si>
  <si>
    <t>Jørgen Wekre</t>
  </si>
  <si>
    <t>Eirik Kavli</t>
  </si>
  <si>
    <t>Bjørg Brosveet</t>
  </si>
  <si>
    <t>Anders Tørring</t>
  </si>
  <si>
    <t>Harald J Overrein</t>
  </si>
  <si>
    <t>Nina Sørensen</t>
  </si>
  <si>
    <t>Kristian Småvik</t>
  </si>
  <si>
    <t>Tor Borgan</t>
  </si>
  <si>
    <t>Arne Olav Øksnes</t>
  </si>
  <si>
    <t>Ketil Schjei</t>
  </si>
  <si>
    <t>Henning IL</t>
  </si>
</sst>
</file>

<file path=xl/styles.xml><?xml version="1.0" encoding="utf-8"?>
<styleSheet xmlns="http://schemas.openxmlformats.org/spreadsheetml/2006/main">
  <numFmts count="1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0" fillId="33" borderId="0" xfId="0" applyFont="1" applyFill="1" applyAlignment="1">
      <alignment/>
    </xf>
    <xf numFmtId="47" fontId="18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7" fontId="18" fillId="0" borderId="12" xfId="0" applyNumberFormat="1" applyFont="1" applyBorder="1" applyAlignment="1">
      <alignment horizontal="center" vertical="center" wrapText="1"/>
    </xf>
    <xf numFmtId="45" fontId="19" fillId="0" borderId="14" xfId="0" applyNumberFormat="1" applyFont="1" applyBorder="1" applyAlignment="1">
      <alignment/>
    </xf>
    <xf numFmtId="0" fontId="21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9" fillId="0" borderId="14" xfId="0" applyFont="1" applyBorder="1" applyAlignment="1">
      <alignment vertical="top" wrapText="1"/>
    </xf>
    <xf numFmtId="170" fontId="19" fillId="0" borderId="15" xfId="0" applyNumberFormat="1" applyFont="1" applyBorder="1" applyAlignment="1">
      <alignment horizontal="center" vertical="top" wrapText="1"/>
    </xf>
    <xf numFmtId="17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70" fontId="19" fillId="0" borderId="10" xfId="0" applyNumberFormat="1" applyFont="1" applyBorder="1" applyAlignment="1">
      <alignment horizontal="center" vertical="top" wrapText="1"/>
    </xf>
    <xf numFmtId="170" fontId="1" fillId="0" borderId="15" xfId="0" applyNumberFormat="1" applyFont="1" applyBorder="1" applyAlignment="1">
      <alignment horizontal="center" vertical="top" wrapText="1"/>
    </xf>
    <xf numFmtId="0" fontId="19" fillId="10" borderId="10" xfId="0" applyFont="1" applyFill="1" applyBorder="1" applyAlignment="1" applyProtection="1">
      <alignment/>
      <protection locked="0"/>
    </xf>
    <xf numFmtId="0" fontId="19" fillId="10" borderId="12" xfId="0" applyFont="1" applyFill="1" applyBorder="1" applyAlignment="1" applyProtection="1">
      <alignment/>
      <protection locked="0"/>
    </xf>
    <xf numFmtId="0" fontId="19" fillId="10" borderId="14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170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45" fontId="18" fillId="0" borderId="0" xfId="0" applyNumberFormat="1" applyFont="1" applyBorder="1" applyAlignment="1">
      <alignment/>
    </xf>
    <xf numFmtId="21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vertical="top" wrapText="1"/>
    </xf>
    <xf numFmtId="170" fontId="21" fillId="0" borderId="16" xfId="0" applyNumberFormat="1" applyFont="1" applyBorder="1" applyAlignment="1">
      <alignment horizontal="center" vertical="top" wrapText="1"/>
    </xf>
    <xf numFmtId="170" fontId="22" fillId="0" borderId="16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/>
    </xf>
    <xf numFmtId="47" fontId="18" fillId="0" borderId="17" xfId="0" applyNumberFormat="1" applyFont="1" applyBorder="1" applyAlignment="1">
      <alignment horizontal="center" vertical="center" wrapText="1"/>
    </xf>
    <xf numFmtId="47" fontId="18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top" wrapText="1"/>
    </xf>
    <xf numFmtId="21" fontId="19" fillId="0" borderId="20" xfId="0" applyNumberFormat="1" applyFont="1" applyBorder="1" applyAlignment="1">
      <alignment/>
    </xf>
    <xf numFmtId="0" fontId="23" fillId="0" borderId="0" xfId="0" applyFont="1" applyAlignment="1">
      <alignment/>
    </xf>
    <xf numFmtId="0" fontId="32" fillId="34" borderId="21" xfId="0" applyFont="1" applyFill="1" applyBorder="1" applyAlignment="1">
      <alignment horizontal="center" vertical="top" wrapText="1"/>
    </xf>
    <xf numFmtId="0" fontId="32" fillId="34" borderId="22" xfId="0" applyFont="1" applyFill="1" applyBorder="1" applyAlignment="1">
      <alignment vertical="top" wrapText="1"/>
    </xf>
    <xf numFmtId="170" fontId="32" fillId="34" borderId="23" xfId="0" applyNumberFormat="1" applyFont="1" applyFill="1" applyBorder="1" applyAlignment="1">
      <alignment horizontal="center" vertical="top" wrapText="1"/>
    </xf>
    <xf numFmtId="170" fontId="32" fillId="34" borderId="12" xfId="0" applyNumberFormat="1" applyFont="1" applyFill="1" applyBorder="1" applyAlignment="1">
      <alignment horizontal="center" vertical="top" wrapText="1"/>
    </xf>
    <xf numFmtId="0" fontId="32" fillId="34" borderId="12" xfId="0" applyFont="1" applyFill="1" applyBorder="1" applyAlignment="1">
      <alignment/>
    </xf>
    <xf numFmtId="45" fontId="32" fillId="34" borderId="24" xfId="0" applyNumberFormat="1" applyFont="1" applyFill="1" applyBorder="1" applyAlignment="1">
      <alignment/>
    </xf>
    <xf numFmtId="21" fontId="32" fillId="34" borderId="18" xfId="0" applyNumberFormat="1" applyFont="1" applyFill="1" applyBorder="1" applyAlignment="1">
      <alignment/>
    </xf>
    <xf numFmtId="0" fontId="19" fillId="0" borderId="14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21" fontId="19" fillId="10" borderId="14" xfId="0" applyNumberFormat="1" applyFont="1" applyFill="1" applyBorder="1" applyAlignment="1" applyProtection="1">
      <alignment/>
      <protection locked="0"/>
    </xf>
    <xf numFmtId="21" fontId="19" fillId="10" borderId="10" xfId="0" applyNumberFormat="1" applyFont="1" applyFill="1" applyBorder="1" applyAlignment="1" applyProtection="1">
      <alignment/>
      <protection locked="0"/>
    </xf>
    <xf numFmtId="21" fontId="40" fillId="0" borderId="11" xfId="0" applyNumberFormat="1" applyFont="1" applyBorder="1" applyAlignment="1">
      <alignment/>
    </xf>
    <xf numFmtId="21" fontId="42" fillId="0" borderId="0" xfId="0" applyNumberFormat="1" applyFont="1" applyAlignment="1">
      <alignment/>
    </xf>
    <xf numFmtId="170" fontId="18" fillId="0" borderId="25" xfId="0" applyNumberFormat="1" applyFont="1" applyBorder="1" applyAlignment="1">
      <alignment horizontal="left" vertical="center" wrapText="1"/>
    </xf>
    <xf numFmtId="170" fontId="18" fillId="0" borderId="21" xfId="0" applyNumberFormat="1" applyFont="1" applyBorder="1" applyAlignment="1">
      <alignment horizontal="left" vertical="center" wrapText="1"/>
    </xf>
    <xf numFmtId="170" fontId="18" fillId="0" borderId="26" xfId="0" applyNumberFormat="1" applyFont="1" applyBorder="1" applyAlignment="1">
      <alignment horizontal="left" vertical="center" wrapText="1"/>
    </xf>
    <xf numFmtId="170" fontId="18" fillId="0" borderId="24" xfId="0" applyNumberFormat="1" applyFont="1" applyBorder="1" applyAlignment="1">
      <alignment horizontal="left" vertical="center" wrapText="1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5.7109375" style="4" bestFit="1" customWidth="1"/>
    <col min="2" max="2" width="29.00390625" style="4" customWidth="1"/>
    <col min="3" max="3" width="10.7109375" style="13" customWidth="1"/>
    <col min="4" max="4" width="27.57421875" style="13" customWidth="1"/>
    <col min="5" max="5" width="0" style="4" hidden="1" customWidth="1"/>
    <col min="6" max="8" width="12.28125" style="4" customWidth="1"/>
    <col min="9" max="16384" width="9.140625" style="4" customWidth="1"/>
  </cols>
  <sheetData>
    <row r="1" spans="1:8" ht="15" customHeight="1">
      <c r="A1" s="1" t="s">
        <v>44</v>
      </c>
      <c r="B1" s="22"/>
      <c r="C1" s="3"/>
      <c r="D1" s="3"/>
      <c r="E1" s="2"/>
      <c r="F1" s="52">
        <v>0.0006944444444444445</v>
      </c>
      <c r="G1" s="3"/>
      <c r="H1" s="3"/>
    </row>
    <row r="2" spans="1:6" ht="15.75" thickBot="1">
      <c r="A2" s="5" t="s">
        <v>40</v>
      </c>
      <c r="B2" s="23"/>
      <c r="C2" s="4"/>
      <c r="D2" s="4"/>
      <c r="E2" s="6"/>
      <c r="F2" s="53">
        <v>0.4166666666666667</v>
      </c>
    </row>
    <row r="3" spans="3:4" ht="12.75">
      <c r="C3" s="4"/>
      <c r="D3" s="4"/>
    </row>
    <row r="4" spans="3:4" ht="12.75">
      <c r="C4" s="4"/>
      <c r="D4" s="4"/>
    </row>
    <row r="5" spans="1:18" s="7" customFormat="1" ht="24.75" customHeight="1" thickBot="1">
      <c r="A5" s="40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8" ht="30">
      <c r="A6" s="54" t="s">
        <v>45</v>
      </c>
      <c r="B6" s="56" t="s">
        <v>32</v>
      </c>
      <c r="C6" s="8" t="s">
        <v>33</v>
      </c>
      <c r="D6" s="56" t="s">
        <v>34</v>
      </c>
      <c r="E6" s="9"/>
      <c r="F6" s="8" t="s">
        <v>43</v>
      </c>
      <c r="G6" s="8" t="s">
        <v>38</v>
      </c>
      <c r="H6" s="36" t="s">
        <v>39</v>
      </c>
    </row>
    <row r="7" spans="1:8" ht="23.25" customHeight="1" thickBot="1">
      <c r="A7" s="55"/>
      <c r="B7" s="57"/>
      <c r="C7" s="10" t="s">
        <v>1</v>
      </c>
      <c r="D7" s="57"/>
      <c r="E7" s="6"/>
      <c r="F7" s="10" t="s">
        <v>35</v>
      </c>
      <c r="G7" s="10" t="s">
        <v>0</v>
      </c>
      <c r="H7" s="37"/>
    </row>
    <row r="8" spans="1:8" ht="15">
      <c r="A8" s="38">
        <v>1</v>
      </c>
      <c r="B8" s="14" t="s">
        <v>26</v>
      </c>
      <c r="C8" s="15">
        <v>4.4</v>
      </c>
      <c r="D8" s="24"/>
      <c r="E8" s="48"/>
      <c r="F8" s="50"/>
      <c r="G8" s="11">
        <f>F8/C8</f>
        <v>0</v>
      </c>
      <c r="H8" s="39">
        <f>F8</f>
        <v>0</v>
      </c>
    </row>
    <row r="9" spans="1:8" ht="15">
      <c r="A9" s="38">
        <v>2</v>
      </c>
      <c r="B9" s="2" t="s">
        <v>27</v>
      </c>
      <c r="C9" s="16">
        <v>1.8</v>
      </c>
      <c r="D9" s="24"/>
      <c r="E9" s="49"/>
      <c r="F9" s="50"/>
      <c r="G9" s="11">
        <f aca="true" t="shared" si="0" ref="G9:G24">F9/C9</f>
        <v>0</v>
      </c>
      <c r="H9" s="39">
        <f>H8+F9</f>
        <v>0</v>
      </c>
    </row>
    <row r="10" spans="1:8" ht="15">
      <c r="A10" s="38">
        <v>3</v>
      </c>
      <c r="B10" s="17" t="s">
        <v>28</v>
      </c>
      <c r="C10" s="15">
        <v>3.5</v>
      </c>
      <c r="D10" s="24"/>
      <c r="E10" s="49"/>
      <c r="F10" s="50"/>
      <c r="G10" s="11">
        <f t="shared" si="0"/>
        <v>0</v>
      </c>
      <c r="H10" s="39">
        <f aca="true" t="shared" si="1" ref="H10:H24">H9+F10</f>
        <v>0</v>
      </c>
    </row>
    <row r="11" spans="1:8" ht="15">
      <c r="A11" s="38">
        <v>4</v>
      </c>
      <c r="B11" s="17" t="s">
        <v>29</v>
      </c>
      <c r="C11" s="15">
        <v>8.5</v>
      </c>
      <c r="D11" s="24"/>
      <c r="E11" s="49"/>
      <c r="F11" s="50"/>
      <c r="G11" s="11">
        <f t="shared" si="0"/>
        <v>0</v>
      </c>
      <c r="H11" s="39">
        <f t="shared" si="1"/>
        <v>0</v>
      </c>
    </row>
    <row r="12" spans="1:8" ht="15">
      <c r="A12" s="38">
        <v>5</v>
      </c>
      <c r="B12" s="17" t="s">
        <v>30</v>
      </c>
      <c r="C12" s="15">
        <v>8.9</v>
      </c>
      <c r="D12" s="24"/>
      <c r="E12" s="49"/>
      <c r="F12" s="50"/>
      <c r="G12" s="11">
        <f t="shared" si="0"/>
        <v>0</v>
      </c>
      <c r="H12" s="39">
        <f t="shared" si="1"/>
        <v>0</v>
      </c>
    </row>
    <row r="13" spans="1:8" ht="15">
      <c r="A13" s="38">
        <v>6</v>
      </c>
      <c r="B13" s="17" t="s">
        <v>31</v>
      </c>
      <c r="C13" s="15">
        <v>6.1</v>
      </c>
      <c r="D13" s="24"/>
      <c r="E13" s="49"/>
      <c r="F13" s="50"/>
      <c r="G13" s="11">
        <f t="shared" si="0"/>
        <v>0</v>
      </c>
      <c r="H13" s="39">
        <f t="shared" si="1"/>
        <v>0</v>
      </c>
    </row>
    <row r="14" spans="1:8" ht="15">
      <c r="A14" s="38">
        <v>7</v>
      </c>
      <c r="B14" s="17" t="s">
        <v>2</v>
      </c>
      <c r="C14" s="15">
        <v>7.2</v>
      </c>
      <c r="D14" s="24"/>
      <c r="E14" s="49"/>
      <c r="F14" s="50"/>
      <c r="G14" s="11">
        <f t="shared" si="0"/>
        <v>0</v>
      </c>
      <c r="H14" s="39">
        <f t="shared" si="1"/>
        <v>0</v>
      </c>
    </row>
    <row r="15" spans="1:8" ht="15">
      <c r="A15" s="38">
        <v>8</v>
      </c>
      <c r="B15" s="17" t="s">
        <v>3</v>
      </c>
      <c r="C15" s="15">
        <v>5.9</v>
      </c>
      <c r="D15" s="24"/>
      <c r="E15" s="49"/>
      <c r="F15" s="50"/>
      <c r="G15" s="11">
        <f t="shared" si="0"/>
        <v>0</v>
      </c>
      <c r="H15" s="39">
        <f t="shared" si="1"/>
        <v>0</v>
      </c>
    </row>
    <row r="16" spans="1:8" ht="15">
      <c r="A16" s="38">
        <v>9</v>
      </c>
      <c r="B16" s="17" t="s">
        <v>25</v>
      </c>
      <c r="C16" s="15">
        <v>8.3</v>
      </c>
      <c r="D16" s="24"/>
      <c r="E16" s="49"/>
      <c r="F16" s="50"/>
      <c r="G16" s="11">
        <f t="shared" si="0"/>
        <v>0</v>
      </c>
      <c r="H16" s="39">
        <f t="shared" si="1"/>
        <v>0</v>
      </c>
    </row>
    <row r="17" spans="1:8" ht="15">
      <c r="A17" s="38">
        <v>10</v>
      </c>
      <c r="B17" s="17" t="s">
        <v>4</v>
      </c>
      <c r="C17" s="15">
        <v>5.5</v>
      </c>
      <c r="D17" s="24"/>
      <c r="E17" s="49"/>
      <c r="F17" s="50"/>
      <c r="G17" s="11">
        <f t="shared" si="0"/>
        <v>0</v>
      </c>
      <c r="H17" s="39">
        <f t="shared" si="1"/>
        <v>0</v>
      </c>
    </row>
    <row r="18" spans="1:8" ht="15">
      <c r="A18" s="38">
        <v>11</v>
      </c>
      <c r="B18" s="17" t="s">
        <v>5</v>
      </c>
      <c r="C18" s="15">
        <v>4.6</v>
      </c>
      <c r="D18" s="24"/>
      <c r="E18" s="49"/>
      <c r="F18" s="50"/>
      <c r="G18" s="11">
        <f t="shared" si="0"/>
        <v>0</v>
      </c>
      <c r="H18" s="39">
        <f t="shared" si="1"/>
        <v>0</v>
      </c>
    </row>
    <row r="19" spans="1:8" ht="15">
      <c r="A19" s="38">
        <v>12</v>
      </c>
      <c r="B19" s="17" t="s">
        <v>6</v>
      </c>
      <c r="C19" s="15">
        <v>5.7</v>
      </c>
      <c r="D19" s="24"/>
      <c r="E19" s="49"/>
      <c r="F19" s="50"/>
      <c r="G19" s="11">
        <f t="shared" si="0"/>
        <v>0</v>
      </c>
      <c r="H19" s="39">
        <f t="shared" si="1"/>
        <v>0</v>
      </c>
    </row>
    <row r="20" spans="1:8" ht="15">
      <c r="A20" s="38">
        <v>13</v>
      </c>
      <c r="B20" s="17" t="s">
        <v>7</v>
      </c>
      <c r="C20" s="15">
        <v>11.7</v>
      </c>
      <c r="D20" s="24"/>
      <c r="E20" s="49"/>
      <c r="F20" s="50"/>
      <c r="G20" s="11">
        <f t="shared" si="0"/>
        <v>0</v>
      </c>
      <c r="H20" s="39">
        <f t="shared" si="1"/>
        <v>0</v>
      </c>
    </row>
    <row r="21" spans="1:8" ht="15">
      <c r="A21" s="38">
        <v>14</v>
      </c>
      <c r="B21" s="17" t="s">
        <v>8</v>
      </c>
      <c r="C21" s="15">
        <v>6.2</v>
      </c>
      <c r="D21" s="24"/>
      <c r="E21" s="49"/>
      <c r="F21" s="50"/>
      <c r="G21" s="11">
        <f t="shared" si="0"/>
        <v>0</v>
      </c>
      <c r="H21" s="39">
        <f t="shared" si="1"/>
        <v>0</v>
      </c>
    </row>
    <row r="22" spans="1:8" ht="15">
      <c r="A22" s="38">
        <v>15</v>
      </c>
      <c r="B22" s="17" t="s">
        <v>9</v>
      </c>
      <c r="C22" s="15">
        <v>6.7</v>
      </c>
      <c r="D22" s="24"/>
      <c r="E22" s="49"/>
      <c r="F22" s="50"/>
      <c r="G22" s="11">
        <f t="shared" si="0"/>
        <v>0</v>
      </c>
      <c r="H22" s="39">
        <f t="shared" si="1"/>
        <v>0</v>
      </c>
    </row>
    <row r="23" spans="1:8" ht="15">
      <c r="A23" s="38">
        <v>16</v>
      </c>
      <c r="B23" s="17" t="s">
        <v>10</v>
      </c>
      <c r="C23" s="15">
        <v>7.3</v>
      </c>
      <c r="D23" s="24"/>
      <c r="E23" s="49"/>
      <c r="F23" s="50"/>
      <c r="G23" s="11">
        <f t="shared" si="0"/>
        <v>0</v>
      </c>
      <c r="H23" s="39">
        <f t="shared" si="1"/>
        <v>0</v>
      </c>
    </row>
    <row r="24" spans="1:8" ht="15">
      <c r="A24" s="38">
        <v>17</v>
      </c>
      <c r="B24" s="17" t="s">
        <v>11</v>
      </c>
      <c r="C24" s="15">
        <v>7.9</v>
      </c>
      <c r="D24" s="24"/>
      <c r="E24" s="49"/>
      <c r="F24" s="50"/>
      <c r="G24" s="11">
        <f t="shared" si="0"/>
        <v>0</v>
      </c>
      <c r="H24" s="39">
        <f t="shared" si="1"/>
        <v>0</v>
      </c>
    </row>
    <row r="25" spans="1:8" s="12" customFormat="1" ht="15.75" thickBot="1">
      <c r="A25" s="41" t="s">
        <v>36</v>
      </c>
      <c r="B25" s="42" t="s">
        <v>37</v>
      </c>
      <c r="C25" s="43">
        <f>SUM(C8:C24)</f>
        <v>110.20000000000002</v>
      </c>
      <c r="D25" s="44"/>
      <c r="E25" s="45">
        <f>IF(D25&gt;0,C25,0)</f>
        <v>0</v>
      </c>
      <c r="F25" s="45"/>
      <c r="G25" s="46">
        <f>H25/C25</f>
        <v>0</v>
      </c>
      <c r="H25" s="47">
        <f>H24</f>
        <v>0</v>
      </c>
    </row>
    <row r="26" spans="1:8" s="31" customFormat="1" ht="15">
      <c r="A26" s="25"/>
      <c r="B26" s="26"/>
      <c r="C26" s="27"/>
      <c r="D26" s="27"/>
      <c r="E26" s="28"/>
      <c r="F26" s="28"/>
      <c r="G26" s="29"/>
      <c r="H26" s="30"/>
    </row>
  </sheetData>
  <sheetProtection password="C614" sheet="1"/>
  <mergeCells count="3">
    <mergeCell ref="A6:A7"/>
    <mergeCell ref="B6:B7"/>
    <mergeCell ref="D6:D7"/>
  </mergeCells>
  <dataValidations count="1">
    <dataValidation type="time" allowBlank="1" showInputMessage="1" showErrorMessage="1" promptTitle="Tidsformat" prompt="Ange tid i formatet hh:mm:ss, t ex 00:36:18 (36 min, 18 sek)" errorTitle="Tidsformat" error="Ange tid i formatet hh:mm:ss t ex 00:36:18 (36 min, 18 sek)" sqref="F8:F24">
      <formula1>$F$1</formula1>
      <formula2>$F$2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&amp;LSkjema for tidsestimat - St Olavsloppet 2008&amp;RSide &amp;P av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7109375" style="4" bestFit="1" customWidth="1"/>
    <col min="2" max="2" width="29.00390625" style="4" customWidth="1"/>
    <col min="3" max="3" width="10.7109375" style="13" customWidth="1"/>
    <col min="4" max="4" width="27.57421875" style="13" customWidth="1"/>
    <col min="5" max="5" width="0" style="4" hidden="1" customWidth="1"/>
    <col min="6" max="8" width="12.28125" style="4" customWidth="1"/>
    <col min="9" max="16384" width="9.140625" style="4" customWidth="1"/>
  </cols>
  <sheetData>
    <row r="1" spans="1:8" ht="15" customHeight="1">
      <c r="A1" s="1" t="s">
        <v>44</v>
      </c>
      <c r="B1" s="22" t="s">
        <v>87</v>
      </c>
      <c r="C1" s="3"/>
      <c r="D1" s="3"/>
      <c r="E1" s="2"/>
      <c r="F1" s="52">
        <v>0.0006944444444444445</v>
      </c>
      <c r="G1" s="3"/>
      <c r="H1" s="3"/>
    </row>
    <row r="2" spans="1:6" ht="15.75" thickBot="1">
      <c r="A2" s="5" t="s">
        <v>40</v>
      </c>
      <c r="B2" s="23" t="s">
        <v>74</v>
      </c>
      <c r="C2" s="4"/>
      <c r="D2" s="4"/>
      <c r="E2" s="6"/>
      <c r="F2" s="53">
        <v>0.4166666666666667</v>
      </c>
    </row>
    <row r="3" spans="3:4" ht="12.75">
      <c r="C3" s="4"/>
      <c r="D3" s="4"/>
    </row>
    <row r="4" spans="3:4" ht="12.75">
      <c r="C4" s="4"/>
      <c r="D4" s="4"/>
    </row>
    <row r="5" spans="1:18" s="7" customFormat="1" ht="24.75" customHeight="1" thickBot="1">
      <c r="A5" s="40" t="s">
        <v>47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8" ht="30">
      <c r="A6" s="54" t="s">
        <v>45</v>
      </c>
      <c r="B6" s="56" t="s">
        <v>32</v>
      </c>
      <c r="C6" s="8" t="s">
        <v>33</v>
      </c>
      <c r="D6" s="56" t="s">
        <v>34</v>
      </c>
      <c r="E6" s="9"/>
      <c r="F6" s="8" t="s">
        <v>43</v>
      </c>
      <c r="G6" s="8" t="s">
        <v>38</v>
      </c>
      <c r="H6" s="36" t="s">
        <v>39</v>
      </c>
    </row>
    <row r="7" spans="1:8" ht="23.25" customHeight="1" thickBot="1">
      <c r="A7" s="55"/>
      <c r="B7" s="57"/>
      <c r="C7" s="10" t="s">
        <v>1</v>
      </c>
      <c r="D7" s="57"/>
      <c r="E7" s="6"/>
      <c r="F7" s="10" t="s">
        <v>35</v>
      </c>
      <c r="G7" s="10" t="s">
        <v>0</v>
      </c>
      <c r="H7" s="37"/>
    </row>
    <row r="8" spans="1:8" ht="15">
      <c r="A8" s="38">
        <v>18</v>
      </c>
      <c r="B8" s="14" t="s">
        <v>50</v>
      </c>
      <c r="C8" s="15">
        <v>3.8</v>
      </c>
      <c r="D8" s="24" t="s">
        <v>71</v>
      </c>
      <c r="E8" s="48"/>
      <c r="F8" s="50">
        <v>0.013668981481481482</v>
      </c>
      <c r="G8" s="11">
        <f>F8/C8</f>
        <v>0.003597100389863548</v>
      </c>
      <c r="H8" s="39">
        <f>F8</f>
        <v>0.013668981481481482</v>
      </c>
    </row>
    <row r="9" spans="1:8" ht="15">
      <c r="A9" s="38">
        <v>19</v>
      </c>
      <c r="B9" s="2" t="s">
        <v>51</v>
      </c>
      <c r="C9" s="16">
        <v>3.9</v>
      </c>
      <c r="D9" s="24" t="s">
        <v>71</v>
      </c>
      <c r="E9" s="49"/>
      <c r="F9" s="50">
        <v>0.014039351851851851</v>
      </c>
      <c r="G9" s="11">
        <f aca="true" t="shared" si="0" ref="G9:G17">F9/C9</f>
        <v>0.0035998338081671415</v>
      </c>
      <c r="H9" s="39">
        <f>H8+F9</f>
        <v>0.027708333333333335</v>
      </c>
    </row>
    <row r="10" spans="1:8" ht="15">
      <c r="A10" s="38">
        <v>20</v>
      </c>
      <c r="B10" s="17" t="s">
        <v>52</v>
      </c>
      <c r="C10" s="15">
        <v>7.9</v>
      </c>
      <c r="D10" s="24" t="s">
        <v>71</v>
      </c>
      <c r="E10" s="49"/>
      <c r="F10" s="50">
        <v>0.028425925925925924</v>
      </c>
      <c r="G10" s="11">
        <f t="shared" si="0"/>
        <v>0.0035982184716361926</v>
      </c>
      <c r="H10" s="39">
        <f aca="true" t="shared" si="1" ref="H10:H17">H9+F10</f>
        <v>0.05613425925925926</v>
      </c>
    </row>
    <row r="11" spans="1:8" ht="15">
      <c r="A11" s="38">
        <v>21</v>
      </c>
      <c r="B11" s="17" t="s">
        <v>53</v>
      </c>
      <c r="C11" s="15">
        <v>4.2</v>
      </c>
      <c r="D11" s="24" t="s">
        <v>72</v>
      </c>
      <c r="E11" s="49"/>
      <c r="F11" s="50">
        <v>0.018935185185185183</v>
      </c>
      <c r="G11" s="11">
        <f t="shared" si="0"/>
        <v>0.004508377425044091</v>
      </c>
      <c r="H11" s="39">
        <f t="shared" si="1"/>
        <v>0.07506944444444444</v>
      </c>
    </row>
    <row r="12" spans="1:8" ht="15">
      <c r="A12" s="38">
        <v>22</v>
      </c>
      <c r="B12" s="17" t="s">
        <v>54</v>
      </c>
      <c r="C12" s="15">
        <v>7</v>
      </c>
      <c r="D12" s="24" t="s">
        <v>73</v>
      </c>
      <c r="E12" s="49"/>
      <c r="F12" s="50">
        <v>0.03550925925925926</v>
      </c>
      <c r="G12" s="11">
        <f t="shared" si="0"/>
        <v>0.005072751322751323</v>
      </c>
      <c r="H12" s="39">
        <f t="shared" si="1"/>
        <v>0.1105787037037037</v>
      </c>
    </row>
    <row r="13" spans="1:8" ht="30">
      <c r="A13" s="38">
        <v>23</v>
      </c>
      <c r="B13" s="17" t="s">
        <v>55</v>
      </c>
      <c r="C13" s="15">
        <v>7.9</v>
      </c>
      <c r="D13" s="24" t="s">
        <v>71</v>
      </c>
      <c r="E13" s="49"/>
      <c r="F13" s="50">
        <v>0.035115740740740746</v>
      </c>
      <c r="G13" s="11">
        <f t="shared" si="0"/>
        <v>0.004445030473511487</v>
      </c>
      <c r="H13" s="39">
        <f t="shared" si="1"/>
        <v>0.14569444444444446</v>
      </c>
    </row>
    <row r="14" spans="1:8" ht="15">
      <c r="A14" s="38">
        <v>24</v>
      </c>
      <c r="B14" s="17" t="s">
        <v>56</v>
      </c>
      <c r="C14" s="15">
        <v>3.9</v>
      </c>
      <c r="D14" s="24" t="s">
        <v>71</v>
      </c>
      <c r="E14" s="49"/>
      <c r="F14" s="50">
        <v>0.01733796296296296</v>
      </c>
      <c r="G14" s="11">
        <f t="shared" si="0"/>
        <v>0.004445631528964862</v>
      </c>
      <c r="H14" s="39">
        <f t="shared" si="1"/>
        <v>0.16303240740740743</v>
      </c>
    </row>
    <row r="15" spans="1:8" ht="15">
      <c r="A15" s="38">
        <v>25</v>
      </c>
      <c r="B15" s="17" t="s">
        <v>57</v>
      </c>
      <c r="C15" s="15">
        <v>7.4</v>
      </c>
      <c r="D15" s="24" t="s">
        <v>71</v>
      </c>
      <c r="E15" s="49"/>
      <c r="F15" s="50">
        <v>0.03289351851851852</v>
      </c>
      <c r="G15" s="11">
        <f t="shared" si="0"/>
        <v>0.00444507007007007</v>
      </c>
      <c r="H15" s="39">
        <f t="shared" si="1"/>
        <v>0.19592592592592595</v>
      </c>
    </row>
    <row r="16" spans="1:8" ht="15">
      <c r="A16" s="38">
        <v>26</v>
      </c>
      <c r="B16" s="17" t="s">
        <v>58</v>
      </c>
      <c r="C16" s="15">
        <v>5</v>
      </c>
      <c r="D16" s="24" t="s">
        <v>74</v>
      </c>
      <c r="E16" s="49"/>
      <c r="F16" s="50">
        <v>0.025196759259259256</v>
      </c>
      <c r="G16" s="11">
        <f t="shared" si="0"/>
        <v>0.005039351851851851</v>
      </c>
      <c r="H16" s="39">
        <f t="shared" si="1"/>
        <v>0.2211226851851852</v>
      </c>
    </row>
    <row r="17" spans="1:8" ht="15">
      <c r="A17" s="38">
        <v>27</v>
      </c>
      <c r="B17" s="17" t="s">
        <v>59</v>
      </c>
      <c r="C17" s="15">
        <v>10.9</v>
      </c>
      <c r="D17" s="24" t="s">
        <v>75</v>
      </c>
      <c r="E17" s="49"/>
      <c r="F17" s="50">
        <v>0.03989583333333333</v>
      </c>
      <c r="G17" s="11">
        <f t="shared" si="0"/>
        <v>0.003660168195718654</v>
      </c>
      <c r="H17" s="39">
        <f t="shared" si="1"/>
        <v>0.26101851851851854</v>
      </c>
    </row>
    <row r="18" spans="1:8" s="12" customFormat="1" ht="15.75" thickBot="1">
      <c r="A18" s="41" t="s">
        <v>36</v>
      </c>
      <c r="B18" s="42" t="s">
        <v>60</v>
      </c>
      <c r="C18" s="43">
        <f>SUM(C8:C17)</f>
        <v>61.9</v>
      </c>
      <c r="D18" s="44"/>
      <c r="E18" s="45">
        <f>IF(D18&gt;0,C18,0)</f>
        <v>0</v>
      </c>
      <c r="F18" s="45"/>
      <c r="G18" s="46">
        <f>H18/C18</f>
        <v>0.004216777358942141</v>
      </c>
      <c r="H18" s="47">
        <f>H17</f>
        <v>0.26101851851851854</v>
      </c>
    </row>
    <row r="19" spans="1:8" s="31" customFormat="1" ht="15">
      <c r="A19" s="25"/>
      <c r="B19" s="26"/>
      <c r="C19" s="27"/>
      <c r="D19" s="27"/>
      <c r="E19" s="28"/>
      <c r="F19" s="28"/>
      <c r="G19" s="29"/>
      <c r="H19" s="30"/>
    </row>
  </sheetData>
  <sheetProtection password="C614" sheet="1" objects="1" scenarios="1"/>
  <mergeCells count="3">
    <mergeCell ref="A6:A7"/>
    <mergeCell ref="B6:B7"/>
    <mergeCell ref="D6:D7"/>
  </mergeCells>
  <dataValidations count="1">
    <dataValidation type="time" allowBlank="1" showInputMessage="1" showErrorMessage="1" promptTitle="Tidsformat" prompt="Ange tid i formatet hh:mm:ss, t ex 00:36:18 (36 min, 18 sek)" errorTitle="Tidsformat" error="Ange tid i formatet hh:mm:ss t ex 00:36:18 (36 min, 18 sek)" sqref="F8:F17">
      <formula1>$F$1</formula1>
      <formula2>$F$2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7109375" style="4" bestFit="1" customWidth="1"/>
    <col min="2" max="2" width="29.00390625" style="4" customWidth="1"/>
    <col min="3" max="3" width="10.7109375" style="13" customWidth="1"/>
    <col min="4" max="4" width="27.57421875" style="13" customWidth="1"/>
    <col min="5" max="5" width="0" style="4" hidden="1" customWidth="1"/>
    <col min="6" max="8" width="12.28125" style="4" customWidth="1"/>
    <col min="9" max="16384" width="9.140625" style="4" customWidth="1"/>
  </cols>
  <sheetData>
    <row r="1" spans="1:8" ht="15" customHeight="1">
      <c r="A1" s="1" t="s">
        <v>44</v>
      </c>
      <c r="B1" s="22" t="s">
        <v>87</v>
      </c>
      <c r="C1" s="3"/>
      <c r="D1" s="3"/>
      <c r="E1" s="2"/>
      <c r="F1" s="52">
        <v>0.0006944444444444445</v>
      </c>
      <c r="G1" s="3"/>
      <c r="H1" s="3"/>
    </row>
    <row r="2" spans="1:6" ht="15.75" thickBot="1">
      <c r="A2" s="5" t="s">
        <v>40</v>
      </c>
      <c r="B2" s="23" t="s">
        <v>74</v>
      </c>
      <c r="C2" s="4"/>
      <c r="D2" s="4"/>
      <c r="E2" s="6"/>
      <c r="F2" s="53">
        <v>0.4166666666666667</v>
      </c>
    </row>
    <row r="3" spans="3:4" ht="12.75">
      <c r="C3" s="4"/>
      <c r="D3" s="4"/>
    </row>
    <row r="4" spans="3:4" ht="12.75">
      <c r="C4" s="4"/>
      <c r="D4" s="4"/>
    </row>
    <row r="5" spans="1:18" s="7" customFormat="1" ht="24.75" customHeight="1" thickBot="1">
      <c r="A5" s="40" t="s">
        <v>49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8" ht="30">
      <c r="A6" s="54" t="s">
        <v>45</v>
      </c>
      <c r="B6" s="56" t="s">
        <v>32</v>
      </c>
      <c r="C6" s="8" t="s">
        <v>33</v>
      </c>
      <c r="D6" s="56" t="s">
        <v>34</v>
      </c>
      <c r="E6" s="9"/>
      <c r="F6" s="8" t="s">
        <v>43</v>
      </c>
      <c r="G6" s="8" t="s">
        <v>38</v>
      </c>
      <c r="H6" s="36" t="s">
        <v>39</v>
      </c>
    </row>
    <row r="7" spans="1:8" ht="23.25" customHeight="1" thickBot="1">
      <c r="A7" s="55"/>
      <c r="B7" s="57"/>
      <c r="C7" s="10" t="s">
        <v>1</v>
      </c>
      <c r="D7" s="57"/>
      <c r="E7" s="6"/>
      <c r="F7" s="10" t="s">
        <v>35</v>
      </c>
      <c r="G7" s="10" t="s">
        <v>0</v>
      </c>
      <c r="H7" s="37"/>
    </row>
    <row r="8" spans="1:8" ht="15">
      <c r="A8" s="38">
        <v>28</v>
      </c>
      <c r="B8" s="14" t="s">
        <v>61</v>
      </c>
      <c r="C8" s="15">
        <v>5.4</v>
      </c>
      <c r="D8" s="24" t="s">
        <v>73</v>
      </c>
      <c r="E8" s="48"/>
      <c r="F8" s="50">
        <v>0.025914351851851855</v>
      </c>
      <c r="G8" s="11">
        <f>F8/C8</f>
        <v>0.004798954046639232</v>
      </c>
      <c r="H8" s="39">
        <f>F8</f>
        <v>0.025914351851851855</v>
      </c>
    </row>
    <row r="9" spans="1:8" ht="15">
      <c r="A9" s="38">
        <v>29</v>
      </c>
      <c r="B9" s="2" t="s">
        <v>62</v>
      </c>
      <c r="C9" s="16">
        <v>8.8</v>
      </c>
      <c r="D9" s="24" t="s">
        <v>76</v>
      </c>
      <c r="E9" s="49"/>
      <c r="F9" s="50">
        <v>0.036759259259259255</v>
      </c>
      <c r="G9" s="11">
        <f aca="true" t="shared" si="0" ref="G9:G17">F9/C9</f>
        <v>0.004177188552188551</v>
      </c>
      <c r="H9" s="39">
        <f>H8+F9</f>
        <v>0.06267361111111111</v>
      </c>
    </row>
    <row r="10" spans="1:8" ht="15">
      <c r="A10" s="38">
        <v>30</v>
      </c>
      <c r="B10" s="17" t="s">
        <v>63</v>
      </c>
      <c r="C10" s="15">
        <v>8.9</v>
      </c>
      <c r="D10" s="24" t="s">
        <v>77</v>
      </c>
      <c r="E10" s="49"/>
      <c r="F10" s="50">
        <v>0.05555555555555555</v>
      </c>
      <c r="G10" s="11">
        <f t="shared" si="0"/>
        <v>0.006242197253433208</v>
      </c>
      <c r="H10" s="39">
        <f aca="true" t="shared" si="1" ref="H10:H17">H9+F10</f>
        <v>0.11822916666666666</v>
      </c>
    </row>
    <row r="11" spans="1:8" ht="15">
      <c r="A11" s="38">
        <v>31</v>
      </c>
      <c r="B11" s="17" t="s">
        <v>64</v>
      </c>
      <c r="C11" s="15">
        <v>7.3</v>
      </c>
      <c r="D11" s="24" t="s">
        <v>78</v>
      </c>
      <c r="E11" s="49"/>
      <c r="F11" s="50">
        <v>0.03026620370370371</v>
      </c>
      <c r="G11" s="11">
        <f t="shared" si="0"/>
        <v>0.00414605530187722</v>
      </c>
      <c r="H11" s="39">
        <f t="shared" si="1"/>
        <v>0.14849537037037036</v>
      </c>
    </row>
    <row r="12" spans="1:8" ht="15">
      <c r="A12" s="38">
        <v>32</v>
      </c>
      <c r="B12" s="17" t="s">
        <v>65</v>
      </c>
      <c r="C12" s="15">
        <v>4</v>
      </c>
      <c r="D12" s="24" t="s">
        <v>79</v>
      </c>
      <c r="E12" s="49"/>
      <c r="F12" s="50">
        <v>0.015972222222222224</v>
      </c>
      <c r="G12" s="11">
        <f t="shared" si="0"/>
        <v>0.003993055555555556</v>
      </c>
      <c r="H12" s="39">
        <f t="shared" si="1"/>
        <v>0.16446759259259258</v>
      </c>
    </row>
    <row r="13" spans="1:8" ht="15">
      <c r="A13" s="38">
        <v>33</v>
      </c>
      <c r="B13" s="17" t="s">
        <v>66</v>
      </c>
      <c r="C13" s="15">
        <v>6.1</v>
      </c>
      <c r="D13" s="24" t="s">
        <v>77</v>
      </c>
      <c r="E13" s="49"/>
      <c r="F13" s="50">
        <v>0.023287037037037037</v>
      </c>
      <c r="G13" s="11">
        <f t="shared" si="0"/>
        <v>0.0038175470552519733</v>
      </c>
      <c r="H13" s="39">
        <f t="shared" si="1"/>
        <v>0.18775462962962963</v>
      </c>
    </row>
    <row r="14" spans="1:8" ht="15">
      <c r="A14" s="38">
        <v>34</v>
      </c>
      <c r="B14" s="17" t="s">
        <v>67</v>
      </c>
      <c r="C14" s="15">
        <v>6</v>
      </c>
      <c r="D14" s="24" t="s">
        <v>80</v>
      </c>
      <c r="E14" s="49"/>
      <c r="F14" s="50">
        <v>0.023587962962962963</v>
      </c>
      <c r="G14" s="11">
        <f t="shared" si="0"/>
        <v>0.0039313271604938275</v>
      </c>
      <c r="H14" s="39">
        <f t="shared" si="1"/>
        <v>0.21134259259259258</v>
      </c>
    </row>
    <row r="15" spans="1:8" ht="15">
      <c r="A15" s="38">
        <v>35</v>
      </c>
      <c r="B15" s="17" t="s">
        <v>68</v>
      </c>
      <c r="C15" s="15">
        <v>5.1</v>
      </c>
      <c r="D15" s="24" t="s">
        <v>71</v>
      </c>
      <c r="E15" s="49"/>
      <c r="F15" s="50">
        <v>0.01659722222222222</v>
      </c>
      <c r="G15" s="11">
        <f t="shared" si="0"/>
        <v>0.0032543572984749455</v>
      </c>
      <c r="H15" s="39">
        <f t="shared" si="1"/>
        <v>0.2279398148148148</v>
      </c>
    </row>
    <row r="16" spans="1:8" ht="15">
      <c r="A16" s="38">
        <v>36</v>
      </c>
      <c r="B16" s="17" t="s">
        <v>69</v>
      </c>
      <c r="C16" s="15">
        <v>6.7</v>
      </c>
      <c r="D16" s="24" t="s">
        <v>71</v>
      </c>
      <c r="E16" s="49"/>
      <c r="F16" s="50">
        <v>0.02179398148148148</v>
      </c>
      <c r="G16" s="11">
        <f t="shared" si="0"/>
        <v>0.0032528330569375342</v>
      </c>
      <c r="H16" s="39">
        <f t="shared" si="1"/>
        <v>0.24973379629629627</v>
      </c>
    </row>
    <row r="17" spans="1:8" ht="15">
      <c r="A17" s="38">
        <v>37</v>
      </c>
      <c r="B17" s="17" t="s">
        <v>70</v>
      </c>
      <c r="C17" s="15">
        <v>5</v>
      </c>
      <c r="D17" s="24" t="s">
        <v>74</v>
      </c>
      <c r="E17" s="49"/>
      <c r="F17" s="50">
        <v>0.018113425925925925</v>
      </c>
      <c r="G17" s="11">
        <f t="shared" si="0"/>
        <v>0.003622685185185185</v>
      </c>
      <c r="H17" s="39">
        <f t="shared" si="1"/>
        <v>0.2678472222222222</v>
      </c>
    </row>
    <row r="18" spans="1:8" s="12" customFormat="1" ht="15.75" thickBot="1">
      <c r="A18" s="41" t="s">
        <v>36</v>
      </c>
      <c r="B18" s="42" t="s">
        <v>60</v>
      </c>
      <c r="C18" s="43">
        <f>SUM(C8:C17)</f>
        <v>63.30000000000001</v>
      </c>
      <c r="D18" s="44"/>
      <c r="E18" s="45">
        <f>IF(D18&gt;0,C18,0)</f>
        <v>0</v>
      </c>
      <c r="F18" s="45"/>
      <c r="G18" s="46">
        <f>H18/C18</f>
        <v>0.004231393715990871</v>
      </c>
      <c r="H18" s="47">
        <f>H17</f>
        <v>0.2678472222222222</v>
      </c>
    </row>
    <row r="19" spans="1:8" s="31" customFormat="1" ht="15">
      <c r="A19" s="25"/>
      <c r="B19" s="26"/>
      <c r="C19" s="27"/>
      <c r="D19" s="27"/>
      <c r="E19" s="28"/>
      <c r="F19" s="28"/>
      <c r="G19" s="29"/>
      <c r="H19" s="30"/>
    </row>
  </sheetData>
  <sheetProtection password="C614" sheet="1" objects="1" scenarios="1"/>
  <mergeCells count="3">
    <mergeCell ref="A6:A7"/>
    <mergeCell ref="B6:B7"/>
    <mergeCell ref="D6:D7"/>
  </mergeCells>
  <dataValidations count="1">
    <dataValidation type="time" allowBlank="1" showInputMessage="1" showErrorMessage="1" promptTitle="Tidsformat" prompt="Ange tid i formatet hh:mm:ss, t ex 00:36:18 (36 min, 18 sek)" errorTitle="Tidsformat" error="Ange tid i formatet hh:mm:ss t ex 00:36:18 (36 min, 18 sek)" sqref="F8:F17">
      <formula1>$F$1</formula1>
      <formula2>$F$2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5.7109375" style="4" bestFit="1" customWidth="1"/>
    <col min="2" max="2" width="29.00390625" style="4" customWidth="1"/>
    <col min="3" max="3" width="10.7109375" style="13" customWidth="1"/>
    <col min="4" max="4" width="27.57421875" style="13" customWidth="1"/>
    <col min="5" max="5" width="0" style="4" hidden="1" customWidth="1"/>
    <col min="6" max="8" width="12.28125" style="4" customWidth="1"/>
    <col min="9" max="16384" width="9.140625" style="4" customWidth="1"/>
  </cols>
  <sheetData>
    <row r="1" spans="1:8" ht="15" customHeight="1">
      <c r="A1" s="1" t="s">
        <v>44</v>
      </c>
      <c r="B1" s="22" t="s">
        <v>87</v>
      </c>
      <c r="C1" s="3"/>
      <c r="D1" s="3"/>
      <c r="E1" s="2"/>
      <c r="F1" s="52">
        <v>0.0006944444444444445</v>
      </c>
      <c r="G1" s="3"/>
      <c r="H1" s="3"/>
    </row>
    <row r="2" spans="1:6" ht="15.75" thickBot="1">
      <c r="A2" s="5" t="s">
        <v>40</v>
      </c>
      <c r="B2" s="23" t="s">
        <v>74</v>
      </c>
      <c r="C2" s="4"/>
      <c r="D2" s="4"/>
      <c r="E2" s="6"/>
      <c r="F2" s="53">
        <v>0.4166666666666667</v>
      </c>
    </row>
    <row r="3" spans="3:4" ht="12.75">
      <c r="C3" s="4"/>
      <c r="D3" s="4"/>
    </row>
    <row r="4" spans="3:4" ht="12.75">
      <c r="C4" s="4"/>
      <c r="D4" s="4"/>
    </row>
    <row r="5" spans="1:8" s="31" customFormat="1" ht="27" thickBot="1">
      <c r="A5" s="40" t="s">
        <v>48</v>
      </c>
      <c r="B5" s="32"/>
      <c r="C5" s="33"/>
      <c r="D5" s="34"/>
      <c r="E5" s="35">
        <f>IF(D5&gt;0,C5,0)</f>
        <v>0</v>
      </c>
      <c r="F5" s="35"/>
      <c r="G5" s="35"/>
      <c r="H5" s="35"/>
    </row>
    <row r="6" spans="1:8" ht="30">
      <c r="A6" s="54" t="s">
        <v>45</v>
      </c>
      <c r="B6" s="56" t="s">
        <v>32</v>
      </c>
      <c r="C6" s="8" t="s">
        <v>33</v>
      </c>
      <c r="D6" s="56" t="s">
        <v>34</v>
      </c>
      <c r="E6" s="9"/>
      <c r="F6" s="8" t="s">
        <v>43</v>
      </c>
      <c r="G6" s="8" t="s">
        <v>38</v>
      </c>
      <c r="H6" s="36" t="s">
        <v>39</v>
      </c>
    </row>
    <row r="7" spans="1:8" ht="23.25" customHeight="1" thickBot="1">
      <c r="A7" s="55"/>
      <c r="B7" s="57"/>
      <c r="C7" s="10" t="s">
        <v>1</v>
      </c>
      <c r="D7" s="57"/>
      <c r="E7" s="6"/>
      <c r="F7" s="10" t="s">
        <v>35</v>
      </c>
      <c r="G7" s="10" t="s">
        <v>0</v>
      </c>
      <c r="H7" s="37"/>
    </row>
    <row r="8" spans="1:8" ht="15">
      <c r="A8" s="38">
        <v>38</v>
      </c>
      <c r="B8" s="18" t="s">
        <v>41</v>
      </c>
      <c r="C8" s="15">
        <v>7.5</v>
      </c>
      <c r="D8" s="24" t="s">
        <v>81</v>
      </c>
      <c r="E8" s="48"/>
      <c r="F8" s="50">
        <v>0.03108796296296296</v>
      </c>
      <c r="G8" s="11">
        <f>F8/C8</f>
        <v>0.0041450617283950615</v>
      </c>
      <c r="H8" s="39">
        <f>F8</f>
        <v>0.03108796296296296</v>
      </c>
    </row>
    <row r="9" spans="1:8" ht="15">
      <c r="A9" s="38">
        <v>39</v>
      </c>
      <c r="B9" s="18" t="s">
        <v>12</v>
      </c>
      <c r="C9" s="15">
        <v>6.2</v>
      </c>
      <c r="D9" s="24" t="s">
        <v>71</v>
      </c>
      <c r="E9" s="49"/>
      <c r="F9" s="51">
        <v>0.022546296296296297</v>
      </c>
      <c r="G9" s="11">
        <f aca="true" t="shared" si="0" ref="G9:G21">F9/C9</f>
        <v>0.003636499402628435</v>
      </c>
      <c r="H9" s="39">
        <f>H8+F9</f>
        <v>0.053634259259259257</v>
      </c>
    </row>
    <row r="10" spans="1:8" ht="15">
      <c r="A10" s="38">
        <v>40</v>
      </c>
      <c r="B10" s="18" t="s">
        <v>13</v>
      </c>
      <c r="C10" s="15">
        <v>8.3</v>
      </c>
      <c r="D10" s="24" t="s">
        <v>71</v>
      </c>
      <c r="E10" s="49"/>
      <c r="F10" s="51">
        <v>0.030185185185185186</v>
      </c>
      <c r="G10" s="11">
        <f t="shared" si="0"/>
        <v>0.003636769299419902</v>
      </c>
      <c r="H10" s="39">
        <f aca="true" t="shared" si="1" ref="H10:H21">H9+F10</f>
        <v>0.08381944444444445</v>
      </c>
    </row>
    <row r="11" spans="1:8" ht="15">
      <c r="A11" s="38">
        <v>41</v>
      </c>
      <c r="B11" s="19" t="s">
        <v>14</v>
      </c>
      <c r="C11" s="16">
        <v>4.1</v>
      </c>
      <c r="D11" s="24" t="s">
        <v>71</v>
      </c>
      <c r="E11" s="49"/>
      <c r="F11" s="51">
        <v>0.014918981481481483</v>
      </c>
      <c r="G11" s="11">
        <f t="shared" si="0"/>
        <v>0.003638775971093045</v>
      </c>
      <c r="H11" s="39">
        <f t="shared" si="1"/>
        <v>0.09873842592592592</v>
      </c>
    </row>
    <row r="12" spans="1:8" ht="15">
      <c r="A12" s="38">
        <v>42</v>
      </c>
      <c r="B12" s="19" t="s">
        <v>15</v>
      </c>
      <c r="C12" s="16">
        <v>7.7</v>
      </c>
      <c r="D12" s="24" t="s">
        <v>71</v>
      </c>
      <c r="E12" s="49"/>
      <c r="F12" s="51">
        <v>0.02800925925925926</v>
      </c>
      <c r="G12" s="11">
        <f t="shared" si="0"/>
        <v>0.003637566137566138</v>
      </c>
      <c r="H12" s="39">
        <f t="shared" si="1"/>
        <v>0.1267476851851852</v>
      </c>
    </row>
    <row r="13" spans="1:8" ht="15">
      <c r="A13" s="38">
        <v>43</v>
      </c>
      <c r="B13" s="17" t="s">
        <v>23</v>
      </c>
      <c r="C13" s="20">
        <v>8.1</v>
      </c>
      <c r="D13" s="24" t="s">
        <v>82</v>
      </c>
      <c r="E13" s="49"/>
      <c r="F13" s="51">
        <v>0.034826388888888886</v>
      </c>
      <c r="G13" s="11">
        <f t="shared" si="0"/>
        <v>0.0042995541838134425</v>
      </c>
      <c r="H13" s="39">
        <f t="shared" si="1"/>
        <v>0.1615740740740741</v>
      </c>
    </row>
    <row r="14" spans="1:8" ht="15">
      <c r="A14" s="38">
        <v>44</v>
      </c>
      <c r="B14" s="18" t="s">
        <v>24</v>
      </c>
      <c r="C14" s="15">
        <v>7.2</v>
      </c>
      <c r="D14" s="24" t="s">
        <v>74</v>
      </c>
      <c r="E14" s="49"/>
      <c r="F14" s="51">
        <v>0.027337962962962963</v>
      </c>
      <c r="G14" s="11">
        <f t="shared" si="0"/>
        <v>0.0037969393004115225</v>
      </c>
      <c r="H14" s="39">
        <f t="shared" si="1"/>
        <v>0.18891203703703704</v>
      </c>
    </row>
    <row r="15" spans="1:8" ht="15">
      <c r="A15" s="38">
        <v>45</v>
      </c>
      <c r="B15" s="18" t="s">
        <v>16</v>
      </c>
      <c r="C15" s="15">
        <v>9.2</v>
      </c>
      <c r="D15" s="24" t="s">
        <v>83</v>
      </c>
      <c r="E15" s="49"/>
      <c r="F15" s="51">
        <v>0.034756944444444444</v>
      </c>
      <c r="G15" s="11">
        <f t="shared" si="0"/>
        <v>0.003777928743961353</v>
      </c>
      <c r="H15" s="39">
        <f t="shared" si="1"/>
        <v>0.22366898148148148</v>
      </c>
    </row>
    <row r="16" spans="1:8" ht="15">
      <c r="A16" s="38">
        <v>46</v>
      </c>
      <c r="B16" s="18" t="s">
        <v>17</v>
      </c>
      <c r="C16" s="21">
        <v>6.7</v>
      </c>
      <c r="D16" s="24" t="s">
        <v>83</v>
      </c>
      <c r="E16" s="49"/>
      <c r="F16" s="51">
        <v>0.0253125</v>
      </c>
      <c r="G16" s="11">
        <f t="shared" si="0"/>
        <v>0.0037779850746268656</v>
      </c>
      <c r="H16" s="39">
        <f t="shared" si="1"/>
        <v>0.24898148148148147</v>
      </c>
    </row>
    <row r="17" spans="1:8" ht="15">
      <c r="A17" s="38">
        <v>47</v>
      </c>
      <c r="B17" s="18" t="s">
        <v>18</v>
      </c>
      <c r="C17" s="15">
        <v>8.7</v>
      </c>
      <c r="D17" s="24" t="s">
        <v>83</v>
      </c>
      <c r="E17" s="49"/>
      <c r="F17" s="51">
        <v>0.032870370370370376</v>
      </c>
      <c r="G17" s="11">
        <f t="shared" si="0"/>
        <v>0.00377820349084717</v>
      </c>
      <c r="H17" s="39">
        <f t="shared" si="1"/>
        <v>0.28185185185185185</v>
      </c>
    </row>
    <row r="18" spans="1:8" ht="15">
      <c r="A18" s="38">
        <v>48</v>
      </c>
      <c r="B18" s="18" t="s">
        <v>19</v>
      </c>
      <c r="C18" s="15">
        <v>10.7</v>
      </c>
      <c r="D18" s="24" t="s">
        <v>84</v>
      </c>
      <c r="E18" s="49"/>
      <c r="F18" s="51">
        <v>0.03597222222222222</v>
      </c>
      <c r="G18" s="11">
        <f t="shared" si="0"/>
        <v>0.003361889927310488</v>
      </c>
      <c r="H18" s="39">
        <f t="shared" si="1"/>
        <v>0.3178240740740741</v>
      </c>
    </row>
    <row r="19" spans="1:8" ht="15">
      <c r="A19" s="38">
        <v>49</v>
      </c>
      <c r="B19" s="18" t="s">
        <v>20</v>
      </c>
      <c r="C19" s="15">
        <v>7.4</v>
      </c>
      <c r="D19" s="24" t="s">
        <v>85</v>
      </c>
      <c r="E19" s="49"/>
      <c r="F19" s="51">
        <v>0.06851851851851852</v>
      </c>
      <c r="G19" s="11">
        <f t="shared" si="0"/>
        <v>0.009259259259259259</v>
      </c>
      <c r="H19" s="39">
        <f t="shared" si="1"/>
        <v>0.3863425925925926</v>
      </c>
    </row>
    <row r="20" spans="1:8" ht="15">
      <c r="A20" s="38">
        <v>50</v>
      </c>
      <c r="B20" s="18" t="s">
        <v>21</v>
      </c>
      <c r="C20" s="15">
        <v>6.2</v>
      </c>
      <c r="D20" s="24" t="s">
        <v>86</v>
      </c>
      <c r="E20" s="49"/>
      <c r="F20" s="51">
        <v>0.020937499999999998</v>
      </c>
      <c r="G20" s="11">
        <f t="shared" si="0"/>
        <v>0.0033770161290322576</v>
      </c>
      <c r="H20" s="39">
        <f t="shared" si="1"/>
        <v>0.4072800925925926</v>
      </c>
    </row>
    <row r="21" spans="1:8" ht="15">
      <c r="A21" s="38">
        <v>51</v>
      </c>
      <c r="B21" s="18" t="s">
        <v>22</v>
      </c>
      <c r="C21" s="15">
        <v>4</v>
      </c>
      <c r="D21" s="24" t="s">
        <v>82</v>
      </c>
      <c r="E21" s="49"/>
      <c r="F21" s="51">
        <v>0.016574074074074074</v>
      </c>
      <c r="G21" s="11">
        <f t="shared" si="0"/>
        <v>0.004143518518518519</v>
      </c>
      <c r="H21" s="39">
        <f t="shared" si="1"/>
        <v>0.4238541666666667</v>
      </c>
    </row>
    <row r="22" spans="1:8" s="12" customFormat="1" ht="15.75" thickBot="1">
      <c r="A22" s="41" t="s">
        <v>36</v>
      </c>
      <c r="B22" s="42" t="s">
        <v>42</v>
      </c>
      <c r="C22" s="43">
        <f>SUM(C8:C21)</f>
        <v>102.00000000000003</v>
      </c>
      <c r="D22" s="44"/>
      <c r="E22" s="45"/>
      <c r="F22" s="45"/>
      <c r="G22" s="46">
        <f>H22/C22</f>
        <v>0.004155433006535947</v>
      </c>
      <c r="H22" s="47">
        <f>H21</f>
        <v>0.4238541666666667</v>
      </c>
    </row>
  </sheetData>
  <sheetProtection password="C614" sheet="1" objects="1" scenarios="1"/>
  <mergeCells count="3">
    <mergeCell ref="A6:A7"/>
    <mergeCell ref="B6:B7"/>
    <mergeCell ref="D6:D7"/>
  </mergeCells>
  <dataValidations count="1">
    <dataValidation type="time" allowBlank="1" showInputMessage="1" showErrorMessage="1" promptTitle="Tidsformat" prompt="Ange tid i formatet hh:mm:ss, t ex 00:36:18 (36 min, 18 sek)" errorTitle="Tidsformat" error="Ange tid i formatet hh:mm:ss t ex 00:36:18 (36 min, 18 sek)" sqref="F8:F21">
      <formula1>$F$1</formula1>
      <formula2>$F$2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Innherred Samkommune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</dc:creator>
  <cp:keywords/>
  <dc:description/>
  <cp:lastModifiedBy>Ellen Schjei Wekre</cp:lastModifiedBy>
  <cp:lastPrinted>2013-06-25T12:19:22Z</cp:lastPrinted>
  <dcterms:created xsi:type="dcterms:W3CDTF">2008-02-25T14:03:20Z</dcterms:created>
  <dcterms:modified xsi:type="dcterms:W3CDTF">2020-06-28T21:17:47Z</dcterms:modified>
  <cp:category/>
  <cp:version/>
  <cp:contentType/>
  <cp:contentStatus/>
</cp:coreProperties>
</file>