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Östersund-Åre" sheetId="1" r:id="rId1"/>
    <sheet name="Åre-Sandvika" sheetId="2" r:id="rId2"/>
    <sheet name="Sandvika-Levanger" sheetId="3" r:id="rId3"/>
    <sheet name="Levanger-Trondheim" sheetId="4" r:id="rId4"/>
  </sheets>
  <definedNames>
    <definedName name="Etappetider">#REF!</definedName>
    <definedName name="Start_Dag1">#REF!</definedName>
    <definedName name="Start_Dag2">#REF!</definedName>
    <definedName name="Start_Dag3">#REF!</definedName>
    <definedName name="Start_Dag4">#REF!</definedName>
    <definedName name="_xlnm.Print_Titles" localSheetId="0">'Östersund-Åre'!$1:$7</definedName>
  </definedNames>
  <calcPr fullCalcOnLoad="1"/>
</workbook>
</file>

<file path=xl/sharedStrings.xml><?xml version="1.0" encoding="utf-8"?>
<sst xmlns="http://schemas.openxmlformats.org/spreadsheetml/2006/main" count="170" uniqueCount="97">
  <si>
    <t>[min/km]</t>
  </si>
  <si>
    <t>[km]</t>
  </si>
  <si>
    <t>Nälden-Valne</t>
  </si>
  <si>
    <t>Valne- Glösa</t>
  </si>
  <si>
    <t>Slåtte – Bleckåsen</t>
  </si>
  <si>
    <t>Bleckåsen – Andersböle</t>
  </si>
  <si>
    <t>Andersböle-Mörsil</t>
  </si>
  <si>
    <t>Mörsil-Järpen</t>
  </si>
  <si>
    <t>Järpen-Undersåkerkyrka</t>
  </si>
  <si>
    <t>Undersåker kyrka-Undersåker</t>
  </si>
  <si>
    <t>Undersåker-Såå</t>
  </si>
  <si>
    <t>Såå-Åre</t>
  </si>
  <si>
    <t>Skogn - Ronglan</t>
  </si>
  <si>
    <t>Ronglan- Åsen</t>
  </si>
  <si>
    <t>Åsen- Åsenfjord</t>
  </si>
  <si>
    <t>Åsenfjord - Fættenfjord</t>
  </si>
  <si>
    <t>Framnes-Stjørdal</t>
  </si>
  <si>
    <t>Stjørdal- Gevingåsen</t>
  </si>
  <si>
    <t>Gevingåsen- Hommelvik</t>
  </si>
  <si>
    <t>Hommelvik- Malvik</t>
  </si>
  <si>
    <t>Malvik - Ranheim</t>
  </si>
  <si>
    <t>Ranheim- Lade</t>
  </si>
  <si>
    <t>Lade - Trondheim</t>
  </si>
  <si>
    <t>Fættenfjord - Steinvikholm</t>
  </si>
  <si>
    <t>Steinvikholm-Framnes</t>
  </si>
  <si>
    <t>Glösa –  Slåtte</t>
  </si>
  <si>
    <t>Badhusparken . Valla</t>
  </si>
  <si>
    <t>Valla -Frösö camping</t>
  </si>
  <si>
    <t>Frösö camping - Frösö Park</t>
  </si>
  <si>
    <t>Frösö Park - Rödön</t>
  </si>
  <si>
    <t>Rödön - Tullus</t>
  </si>
  <si>
    <t>Tullus- Nälden</t>
  </si>
  <si>
    <t>Sträcka</t>
  </si>
  <si>
    <t xml:space="preserve">Längd
</t>
  </si>
  <si>
    <t>Namn på löpare</t>
  </si>
  <si>
    <t>[hh:mm:ss]</t>
  </si>
  <si>
    <t>Summa</t>
  </si>
  <si>
    <t>17 sträckor. Total längd:</t>
  </si>
  <si>
    <t>Kilometer-tid</t>
  </si>
  <si>
    <t>Totaltid</t>
  </si>
  <si>
    <t>Lagledare:</t>
  </si>
  <si>
    <t>Levanger - Skogn</t>
  </si>
  <si>
    <t>14 sträckor. Total längd:</t>
  </si>
  <si>
    <t>Sträcktid</t>
  </si>
  <si>
    <t>Namn/Lagnamn:</t>
  </si>
  <si>
    <t>Sträcka nr.</t>
  </si>
  <si>
    <t>Östersund - Åre</t>
  </si>
  <si>
    <t>Åre - Sandvika</t>
  </si>
  <si>
    <t>Levanger - Trondheim</t>
  </si>
  <si>
    <t>Sandvika - Levanger</t>
  </si>
  <si>
    <t>Åre-Ängena</t>
  </si>
  <si>
    <t>Ängena-Duved</t>
  </si>
  <si>
    <t>Duved – Staakurvan</t>
  </si>
  <si>
    <t>Staakurvan -Tännforsen</t>
  </si>
  <si>
    <t>Tännforsen-Bodsjöbränna</t>
  </si>
  <si>
    <t>Bodsjöbränna-Stalltjärnsgropen</t>
  </si>
  <si>
    <t>Stalltjärnsgropen-Asån</t>
  </si>
  <si>
    <t>Asån-Saxvallen</t>
  </si>
  <si>
    <t>Saxvallen-Skalstugan</t>
  </si>
  <si>
    <t>Skalstugan - Sandvika</t>
  </si>
  <si>
    <t>10 sträckor. Total längd:</t>
  </si>
  <si>
    <t>Sandvika- St Olavsbrua</t>
  </si>
  <si>
    <t>St Olavsbrua-Sul</t>
  </si>
  <si>
    <t>Sul - Vaterholmen</t>
  </si>
  <si>
    <t>Vaterholmen-Inndal</t>
  </si>
  <si>
    <t>Inndal - Østnesbakkene</t>
  </si>
  <si>
    <t>Østnesbakkene - Leirådal</t>
  </si>
  <si>
    <t>Leirådal-Stiklestad</t>
  </si>
  <si>
    <t>Stiklestad- Verdalsøra</t>
  </si>
  <si>
    <t>Verdalsøra- Mule skole</t>
  </si>
  <si>
    <t>Mule skole - Levanger</t>
  </si>
  <si>
    <t>Kåre Svepstad</t>
  </si>
  <si>
    <t>Marcus Bjørnes Borg</t>
  </si>
  <si>
    <t>Brit K Bjerkem Oksås</t>
  </si>
  <si>
    <t>Tone Kolstad</t>
  </si>
  <si>
    <t>Roald Wekre</t>
  </si>
  <si>
    <t>Ole Andreas Oksås</t>
  </si>
  <si>
    <t>Randi Omli</t>
  </si>
  <si>
    <t>Bjørg Brosveet</t>
  </si>
  <si>
    <t>Ellen Schjei Wekre</t>
  </si>
  <si>
    <t>Ketil Schjei</t>
  </si>
  <si>
    <t>Nina Sørensen</t>
  </si>
  <si>
    <t>Harald J Overrein</t>
  </si>
  <si>
    <t>Jørgen Wekre</t>
  </si>
  <si>
    <t>Eirik Strand</t>
  </si>
  <si>
    <t>Tor Borgan</t>
  </si>
  <si>
    <t>Marte Wekre</t>
  </si>
  <si>
    <t>Oline Wekre</t>
  </si>
  <si>
    <t>Leonora Wekre</t>
  </si>
  <si>
    <t>Pål Schjei</t>
  </si>
  <si>
    <t>Signe Skei</t>
  </si>
  <si>
    <t>Ove Austmo</t>
  </si>
  <si>
    <t>Karoline Austmo</t>
  </si>
  <si>
    <t>Julie M B Oksås</t>
  </si>
  <si>
    <t>Julie K B Aurstad</t>
  </si>
  <si>
    <t>Henning IL</t>
  </si>
  <si>
    <t>Henning IL startnr 29</t>
  </si>
</sst>
</file>

<file path=xl/styles.xml><?xml version="1.0" encoding="utf-8"?>
<styleSheet xmlns="http://schemas.openxmlformats.org/spreadsheetml/2006/main">
  <numFmts count="1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33" borderId="0" xfId="0" applyFont="1" applyFill="1" applyAlignment="1">
      <alignment/>
    </xf>
    <xf numFmtId="47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7" fontId="18" fillId="0" borderId="12" xfId="0" applyNumberFormat="1" applyFont="1" applyBorder="1" applyAlignment="1">
      <alignment horizontal="center" vertical="center" wrapText="1"/>
    </xf>
    <xf numFmtId="45" fontId="19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9" fillId="0" borderId="14" xfId="0" applyFont="1" applyBorder="1" applyAlignment="1">
      <alignment vertical="top" wrapText="1"/>
    </xf>
    <xf numFmtId="170" fontId="19" fillId="0" borderId="15" xfId="0" applyNumberFormat="1" applyFont="1" applyBorder="1" applyAlignment="1">
      <alignment horizontal="center" vertical="top" wrapText="1"/>
    </xf>
    <xf numFmtId="17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0" fontId="19" fillId="0" borderId="10" xfId="0" applyNumberFormat="1" applyFont="1" applyBorder="1" applyAlignment="1">
      <alignment horizontal="center" vertical="top" wrapText="1"/>
    </xf>
    <xf numFmtId="170" fontId="1" fillId="0" borderId="15" xfId="0" applyNumberFormat="1" applyFont="1" applyBorder="1" applyAlignment="1">
      <alignment horizontal="center" vertical="top" wrapText="1"/>
    </xf>
    <xf numFmtId="0" fontId="19" fillId="10" borderId="10" xfId="0" applyFont="1" applyFill="1" applyBorder="1" applyAlignment="1" applyProtection="1">
      <alignment/>
      <protection locked="0"/>
    </xf>
    <xf numFmtId="0" fontId="19" fillId="10" borderId="12" xfId="0" applyFont="1" applyFill="1" applyBorder="1" applyAlignment="1" applyProtection="1">
      <alignment/>
      <protection locked="0"/>
    </xf>
    <xf numFmtId="0" fontId="19" fillId="10" borderId="14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170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45" fontId="18" fillId="0" borderId="0" xfId="0" applyNumberFormat="1" applyFont="1" applyBorder="1" applyAlignment="1">
      <alignment/>
    </xf>
    <xf numFmtId="21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170" fontId="21" fillId="0" borderId="16" xfId="0" applyNumberFormat="1" applyFont="1" applyBorder="1" applyAlignment="1">
      <alignment horizontal="center" vertical="top" wrapText="1"/>
    </xf>
    <xf numFmtId="170" fontId="22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/>
    </xf>
    <xf numFmtId="47" fontId="18" fillId="0" borderId="17" xfId="0" applyNumberFormat="1" applyFont="1" applyBorder="1" applyAlignment="1">
      <alignment horizontal="center" vertical="center" wrapText="1"/>
    </xf>
    <xf numFmtId="47" fontId="18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top" wrapText="1"/>
    </xf>
    <xf numFmtId="21" fontId="19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32" fillId="34" borderId="21" xfId="0" applyFont="1" applyFill="1" applyBorder="1" applyAlignment="1">
      <alignment horizontal="center" vertical="top" wrapText="1"/>
    </xf>
    <xf numFmtId="0" fontId="32" fillId="34" borderId="22" xfId="0" applyFont="1" applyFill="1" applyBorder="1" applyAlignment="1">
      <alignment vertical="top" wrapText="1"/>
    </xf>
    <xf numFmtId="170" fontId="32" fillId="34" borderId="23" xfId="0" applyNumberFormat="1" applyFont="1" applyFill="1" applyBorder="1" applyAlignment="1">
      <alignment horizontal="center" vertical="top" wrapText="1"/>
    </xf>
    <xf numFmtId="170" fontId="32" fillId="34" borderId="12" xfId="0" applyNumberFormat="1" applyFont="1" applyFill="1" applyBorder="1" applyAlignment="1">
      <alignment horizontal="center" vertical="top" wrapText="1"/>
    </xf>
    <xf numFmtId="0" fontId="32" fillId="34" borderId="12" xfId="0" applyFont="1" applyFill="1" applyBorder="1" applyAlignment="1">
      <alignment/>
    </xf>
    <xf numFmtId="45" fontId="32" fillId="34" borderId="24" xfId="0" applyNumberFormat="1" applyFont="1" applyFill="1" applyBorder="1" applyAlignment="1">
      <alignment/>
    </xf>
    <xf numFmtId="21" fontId="32" fillId="34" borderId="18" xfId="0" applyNumberFormat="1" applyFont="1" applyFill="1" applyBorder="1" applyAlignment="1">
      <alignment/>
    </xf>
    <xf numFmtId="0" fontId="19" fillId="0" borderId="14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21" fontId="19" fillId="10" borderId="14" xfId="0" applyNumberFormat="1" applyFont="1" applyFill="1" applyBorder="1" applyAlignment="1" applyProtection="1">
      <alignment/>
      <protection locked="0"/>
    </xf>
    <xf numFmtId="21" fontId="19" fillId="10" borderId="10" xfId="0" applyNumberFormat="1" applyFont="1" applyFill="1" applyBorder="1" applyAlignment="1" applyProtection="1">
      <alignment/>
      <protection locked="0"/>
    </xf>
    <xf numFmtId="21" fontId="40" fillId="0" borderId="11" xfId="0" applyNumberFormat="1" applyFont="1" applyBorder="1" applyAlignment="1">
      <alignment/>
    </xf>
    <xf numFmtId="21" fontId="42" fillId="0" borderId="0" xfId="0" applyNumberFormat="1" applyFont="1" applyAlignment="1">
      <alignment/>
    </xf>
    <xf numFmtId="170" fontId="18" fillId="0" borderId="25" xfId="0" applyNumberFormat="1" applyFont="1" applyBorder="1" applyAlignment="1">
      <alignment horizontal="left" vertical="center" wrapText="1"/>
    </xf>
    <xf numFmtId="170" fontId="18" fillId="0" borderId="21" xfId="0" applyNumberFormat="1" applyFont="1" applyBorder="1" applyAlignment="1">
      <alignment horizontal="left" vertical="center" wrapText="1"/>
    </xf>
    <xf numFmtId="170" fontId="18" fillId="0" borderId="26" xfId="0" applyNumberFormat="1" applyFont="1" applyBorder="1" applyAlignment="1">
      <alignment horizontal="left" vertical="center" wrapText="1"/>
    </xf>
    <xf numFmtId="170" fontId="18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5.57421875" style="4" bestFit="1" customWidth="1"/>
    <col min="2" max="2" width="29.00390625" style="4" customWidth="1"/>
    <col min="3" max="3" width="10.57421875" style="13" customWidth="1"/>
    <col min="4" max="4" width="27.57421875" style="13" customWidth="1"/>
    <col min="5" max="5" width="0" style="4" hidden="1" customWidth="1"/>
    <col min="6" max="8" width="12.421875" style="4" customWidth="1"/>
    <col min="9" max="16384" width="11.421875" style="4" customWidth="1"/>
  </cols>
  <sheetData>
    <row r="1" spans="1:8" ht="15" customHeight="1">
      <c r="A1" s="1" t="s">
        <v>44</v>
      </c>
      <c r="B1" s="22" t="s">
        <v>96</v>
      </c>
      <c r="C1" s="3"/>
      <c r="D1" s="3"/>
      <c r="E1" s="2"/>
      <c r="F1" s="52">
        <v>0.0006944444444444445</v>
      </c>
      <c r="G1" s="3"/>
      <c r="H1" s="3"/>
    </row>
    <row r="2" spans="1:6" ht="15" thickBot="1">
      <c r="A2" s="5" t="s">
        <v>40</v>
      </c>
      <c r="B2" s="23" t="s">
        <v>79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28.5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4.25">
      <c r="A8" s="38">
        <v>1</v>
      </c>
      <c r="B8" s="14" t="s">
        <v>26</v>
      </c>
      <c r="C8" s="15">
        <v>4.4</v>
      </c>
      <c r="D8" s="24" t="s">
        <v>83</v>
      </c>
      <c r="E8" s="48"/>
      <c r="F8" s="50">
        <v>0.013796296296296298</v>
      </c>
      <c r="G8" s="11">
        <f>F8/C8</f>
        <v>0.0031355218855218855</v>
      </c>
      <c r="H8" s="39">
        <f>F8</f>
        <v>0.013796296296296298</v>
      </c>
    </row>
    <row r="9" spans="1:8" ht="14.25">
      <c r="A9" s="38">
        <v>2</v>
      </c>
      <c r="B9" s="2" t="s">
        <v>27</v>
      </c>
      <c r="C9" s="16">
        <v>1.8</v>
      </c>
      <c r="D9" s="24" t="s">
        <v>83</v>
      </c>
      <c r="E9" s="49"/>
      <c r="F9" s="50">
        <v>0.005648148148148148</v>
      </c>
      <c r="G9" s="11">
        <f aca="true" t="shared" si="0" ref="G9:G24">F9/C9</f>
        <v>0.0031378600823045266</v>
      </c>
      <c r="H9" s="39">
        <f>H8+F9</f>
        <v>0.019444444444444445</v>
      </c>
    </row>
    <row r="10" spans="1:8" ht="14.25">
      <c r="A10" s="38">
        <v>3</v>
      </c>
      <c r="B10" s="17" t="s">
        <v>28</v>
      </c>
      <c r="C10" s="15">
        <v>3.5</v>
      </c>
      <c r="D10" s="24" t="s">
        <v>79</v>
      </c>
      <c r="E10" s="49"/>
      <c r="F10" s="50">
        <v>0.014872685185185185</v>
      </c>
      <c r="G10" s="11">
        <f t="shared" si="0"/>
        <v>0.004249338624338624</v>
      </c>
      <c r="H10" s="39">
        <f aca="true" t="shared" si="1" ref="H10:H24">H9+F10</f>
        <v>0.03431712962962963</v>
      </c>
    </row>
    <row r="11" spans="1:8" ht="14.25">
      <c r="A11" s="38">
        <v>4</v>
      </c>
      <c r="B11" s="17" t="s">
        <v>29</v>
      </c>
      <c r="C11" s="15">
        <v>8.5</v>
      </c>
      <c r="D11" s="24" t="s">
        <v>85</v>
      </c>
      <c r="E11" s="49"/>
      <c r="F11" s="50">
        <v>0.034374999999999996</v>
      </c>
      <c r="G11" s="11">
        <f t="shared" si="0"/>
        <v>0.004044117647058823</v>
      </c>
      <c r="H11" s="39">
        <f t="shared" si="1"/>
        <v>0.06869212962962962</v>
      </c>
    </row>
    <row r="12" spans="1:8" ht="14.25">
      <c r="A12" s="38">
        <v>5</v>
      </c>
      <c r="B12" s="17" t="s">
        <v>30</v>
      </c>
      <c r="C12" s="15">
        <v>8.9</v>
      </c>
      <c r="D12" s="24" t="s">
        <v>72</v>
      </c>
      <c r="E12" s="49"/>
      <c r="F12" s="50">
        <v>0.029456018518518517</v>
      </c>
      <c r="G12" s="11">
        <f t="shared" si="0"/>
        <v>0.003309665002080732</v>
      </c>
      <c r="H12" s="39">
        <f t="shared" si="1"/>
        <v>0.09814814814814814</v>
      </c>
    </row>
    <row r="13" spans="1:8" ht="14.25">
      <c r="A13" s="38">
        <v>6</v>
      </c>
      <c r="B13" s="17" t="s">
        <v>31</v>
      </c>
      <c r="C13" s="15">
        <v>6.1</v>
      </c>
      <c r="D13" s="24" t="s">
        <v>72</v>
      </c>
      <c r="E13" s="49"/>
      <c r="F13" s="50">
        <v>0.021180555555555553</v>
      </c>
      <c r="G13" s="11">
        <f t="shared" si="0"/>
        <v>0.003472222222222222</v>
      </c>
      <c r="H13" s="39">
        <f t="shared" si="1"/>
        <v>0.11932870370370369</v>
      </c>
    </row>
    <row r="14" spans="1:8" ht="14.25">
      <c r="A14" s="38">
        <v>7</v>
      </c>
      <c r="B14" s="17" t="s">
        <v>2</v>
      </c>
      <c r="C14" s="15">
        <v>7.2</v>
      </c>
      <c r="D14" s="24" t="s">
        <v>84</v>
      </c>
      <c r="E14" s="49"/>
      <c r="F14" s="50">
        <v>0.022685185185185183</v>
      </c>
      <c r="G14" s="11">
        <f t="shared" si="0"/>
        <v>0.003150720164609053</v>
      </c>
      <c r="H14" s="39">
        <f t="shared" si="1"/>
        <v>0.14201388888888888</v>
      </c>
    </row>
    <row r="15" spans="1:8" ht="14.25">
      <c r="A15" s="38">
        <v>8</v>
      </c>
      <c r="B15" s="17" t="s">
        <v>3</v>
      </c>
      <c r="C15" s="15">
        <v>5.9</v>
      </c>
      <c r="D15" s="24" t="s">
        <v>84</v>
      </c>
      <c r="E15" s="49"/>
      <c r="F15" s="50">
        <v>0.018541666666666668</v>
      </c>
      <c r="G15" s="11">
        <f t="shared" si="0"/>
        <v>0.0031426553672316386</v>
      </c>
      <c r="H15" s="39">
        <f t="shared" si="1"/>
        <v>0.16055555555555556</v>
      </c>
    </row>
    <row r="16" spans="1:8" ht="14.25">
      <c r="A16" s="38">
        <v>9</v>
      </c>
      <c r="B16" s="17" t="s">
        <v>25</v>
      </c>
      <c r="C16" s="15">
        <v>8.3</v>
      </c>
      <c r="D16" s="24" t="s">
        <v>84</v>
      </c>
      <c r="E16" s="49"/>
      <c r="F16" s="50">
        <v>0.02702546296296296</v>
      </c>
      <c r="G16" s="11">
        <f t="shared" si="0"/>
        <v>0.003256079875055778</v>
      </c>
      <c r="H16" s="39">
        <f t="shared" si="1"/>
        <v>0.18758101851851852</v>
      </c>
    </row>
    <row r="17" spans="1:8" ht="14.25">
      <c r="A17" s="38">
        <v>10</v>
      </c>
      <c r="B17" s="17" t="s">
        <v>4</v>
      </c>
      <c r="C17" s="15">
        <v>5.5</v>
      </c>
      <c r="D17" s="24" t="s">
        <v>82</v>
      </c>
      <c r="E17" s="49"/>
      <c r="F17" s="50">
        <v>0.021412037037037035</v>
      </c>
      <c r="G17" s="11">
        <f t="shared" si="0"/>
        <v>0.0038930976430976427</v>
      </c>
      <c r="H17" s="39">
        <f t="shared" si="1"/>
        <v>0.20899305555555556</v>
      </c>
    </row>
    <row r="18" spans="1:8" ht="14.25">
      <c r="A18" s="38">
        <v>11</v>
      </c>
      <c r="B18" s="17" t="s">
        <v>5</v>
      </c>
      <c r="C18" s="15">
        <v>4.6</v>
      </c>
      <c r="D18" s="24" t="s">
        <v>84</v>
      </c>
      <c r="E18" s="49"/>
      <c r="F18" s="50">
        <v>0.014965277777777779</v>
      </c>
      <c r="G18" s="11">
        <f t="shared" si="0"/>
        <v>0.0032533212560386477</v>
      </c>
      <c r="H18" s="39">
        <f t="shared" si="1"/>
        <v>0.22395833333333334</v>
      </c>
    </row>
    <row r="19" spans="1:8" ht="14.25">
      <c r="A19" s="38">
        <v>12</v>
      </c>
      <c r="B19" s="17" t="s">
        <v>6</v>
      </c>
      <c r="C19" s="15">
        <v>5.7</v>
      </c>
      <c r="D19" s="24" t="s">
        <v>75</v>
      </c>
      <c r="E19" s="49"/>
      <c r="F19" s="50">
        <v>0.022164351851851852</v>
      </c>
      <c r="G19" s="11">
        <f t="shared" si="0"/>
        <v>0.0038884827810266405</v>
      </c>
      <c r="H19" s="39">
        <f t="shared" si="1"/>
        <v>0.2461226851851852</v>
      </c>
    </row>
    <row r="20" spans="1:8" ht="14.25">
      <c r="A20" s="38">
        <v>13</v>
      </c>
      <c r="B20" s="17" t="s">
        <v>7</v>
      </c>
      <c r="C20" s="15">
        <v>11.7</v>
      </c>
      <c r="D20" s="24" t="s">
        <v>84</v>
      </c>
      <c r="E20" s="49"/>
      <c r="F20" s="50">
        <v>0.03252314814814815</v>
      </c>
      <c r="G20" s="11">
        <f t="shared" si="0"/>
        <v>0.0027797562519784745</v>
      </c>
      <c r="H20" s="39">
        <f t="shared" si="1"/>
        <v>0.27864583333333337</v>
      </c>
    </row>
    <row r="21" spans="1:8" ht="14.25">
      <c r="A21" s="38">
        <v>14</v>
      </c>
      <c r="B21" s="17" t="s">
        <v>8</v>
      </c>
      <c r="C21" s="15">
        <v>6.2</v>
      </c>
      <c r="D21" s="24" t="s">
        <v>74</v>
      </c>
      <c r="E21" s="49"/>
      <c r="F21" s="50">
        <v>0.03703703703703704</v>
      </c>
      <c r="G21" s="11">
        <f t="shared" si="0"/>
        <v>0.005973715651135006</v>
      </c>
      <c r="H21" s="39">
        <f t="shared" si="1"/>
        <v>0.3156828703703704</v>
      </c>
    </row>
    <row r="22" spans="1:8" ht="14.25">
      <c r="A22" s="38">
        <v>15</v>
      </c>
      <c r="B22" s="17" t="s">
        <v>9</v>
      </c>
      <c r="C22" s="15">
        <v>6.7</v>
      </c>
      <c r="D22" s="24" t="s">
        <v>75</v>
      </c>
      <c r="E22" s="49"/>
      <c r="F22" s="50">
        <v>0.022141203703703705</v>
      </c>
      <c r="G22" s="11">
        <f t="shared" si="0"/>
        <v>0.003304657269209508</v>
      </c>
      <c r="H22" s="39">
        <f t="shared" si="1"/>
        <v>0.3378240740740741</v>
      </c>
    </row>
    <row r="23" spans="1:8" ht="14.25">
      <c r="A23" s="38">
        <v>16</v>
      </c>
      <c r="B23" s="17" t="s">
        <v>10</v>
      </c>
      <c r="C23" s="15">
        <v>7.3</v>
      </c>
      <c r="D23" s="24" t="s">
        <v>85</v>
      </c>
      <c r="E23" s="49"/>
      <c r="F23" s="50">
        <v>0.02332175925925926</v>
      </c>
      <c r="G23" s="11">
        <f t="shared" si="0"/>
        <v>0.0031947615423642823</v>
      </c>
      <c r="H23" s="39">
        <f t="shared" si="1"/>
        <v>0.3611458333333334</v>
      </c>
    </row>
    <row r="24" spans="1:8" ht="14.25">
      <c r="A24" s="38">
        <v>17</v>
      </c>
      <c r="B24" s="17" t="s">
        <v>11</v>
      </c>
      <c r="C24" s="15">
        <v>7.9</v>
      </c>
      <c r="D24" s="24" t="s">
        <v>86</v>
      </c>
      <c r="E24" s="49"/>
      <c r="F24" s="50">
        <v>0.026736111111111113</v>
      </c>
      <c r="G24" s="11">
        <f t="shared" si="0"/>
        <v>0.0033843178621659636</v>
      </c>
      <c r="H24" s="39">
        <f t="shared" si="1"/>
        <v>0.3878819444444445</v>
      </c>
    </row>
    <row r="25" spans="1:8" s="12" customFormat="1" ht="15" thickBot="1">
      <c r="A25" s="41" t="s">
        <v>36</v>
      </c>
      <c r="B25" s="42" t="s">
        <v>37</v>
      </c>
      <c r="C25" s="43">
        <f>SUM(C8:C24)</f>
        <v>110.20000000000002</v>
      </c>
      <c r="D25" s="44"/>
      <c r="E25" s="45">
        <f>IF(D25&gt;0,C25,0)</f>
        <v>0</v>
      </c>
      <c r="F25" s="45"/>
      <c r="G25" s="46">
        <f>H25/C25</f>
        <v>0.0035197998588425085</v>
      </c>
      <c r="H25" s="47">
        <f>H24</f>
        <v>0.3878819444444445</v>
      </c>
    </row>
    <row r="26" spans="1:8" s="31" customFormat="1" ht="14.25">
      <c r="A26" s="25"/>
      <c r="B26" s="26"/>
      <c r="C26" s="27"/>
      <c r="D26" s="27"/>
      <c r="E26" s="28"/>
      <c r="F26" s="28"/>
      <c r="G26" s="29"/>
      <c r="H26" s="30"/>
    </row>
  </sheetData>
  <sheetProtection password="C614" sheet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24">
      <formula1>$F$1</formula1>
      <formula2>$F$2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&amp;LSkjema for tidsestimat - St Olavsloppet 2008&amp;RSide &amp;P av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5.57421875" style="4" bestFit="1" customWidth="1"/>
    <col min="2" max="2" width="29.00390625" style="4" customWidth="1"/>
    <col min="3" max="3" width="10.57421875" style="13" customWidth="1"/>
    <col min="4" max="4" width="27.57421875" style="13" customWidth="1"/>
    <col min="5" max="5" width="0" style="4" hidden="1" customWidth="1"/>
    <col min="6" max="8" width="12.421875" style="4" customWidth="1"/>
    <col min="9" max="16384" width="11.421875" style="4" customWidth="1"/>
  </cols>
  <sheetData>
    <row r="1" spans="1:8" ht="15" customHeight="1">
      <c r="A1" s="1" t="s">
        <v>44</v>
      </c>
      <c r="B1" s="22" t="s">
        <v>95</v>
      </c>
      <c r="C1" s="3"/>
      <c r="D1" s="3"/>
      <c r="E1" s="2"/>
      <c r="F1" s="52">
        <v>0.0006944444444444445</v>
      </c>
      <c r="G1" s="3"/>
      <c r="H1" s="3"/>
    </row>
    <row r="2" spans="1:6" ht="15" thickBot="1">
      <c r="A2" s="5" t="s">
        <v>40</v>
      </c>
      <c r="B2" s="23" t="s">
        <v>79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28.5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4.25">
      <c r="A8" s="38">
        <v>18</v>
      </c>
      <c r="B8" s="14" t="s">
        <v>50</v>
      </c>
      <c r="C8" s="15">
        <v>3.8</v>
      </c>
      <c r="D8" s="24" t="s">
        <v>72</v>
      </c>
      <c r="E8" s="48"/>
      <c r="F8" s="50">
        <v>0.027141203703703706</v>
      </c>
      <c r="G8" s="11">
        <f>F8/C8</f>
        <v>0.007142422027290449</v>
      </c>
      <c r="H8" s="39">
        <f>F8</f>
        <v>0.027141203703703706</v>
      </c>
    </row>
    <row r="9" spans="1:8" ht="14.25">
      <c r="A9" s="38">
        <v>19</v>
      </c>
      <c r="B9" s="2" t="s">
        <v>51</v>
      </c>
      <c r="C9" s="16">
        <v>3.9</v>
      </c>
      <c r="D9" s="24" t="s">
        <v>90</v>
      </c>
      <c r="E9" s="49"/>
      <c r="F9" s="50">
        <v>0.02787037037037037</v>
      </c>
      <c r="G9" s="11">
        <f aca="true" t="shared" si="0" ref="G9:G17">F9/C9</f>
        <v>0.007146248812915479</v>
      </c>
      <c r="H9" s="39">
        <f>H8+F9</f>
        <v>0.055011574074074074</v>
      </c>
    </row>
    <row r="10" spans="1:8" ht="14.25">
      <c r="A10" s="38">
        <v>20</v>
      </c>
      <c r="B10" s="17" t="s">
        <v>52</v>
      </c>
      <c r="C10" s="15">
        <v>7.9</v>
      </c>
      <c r="D10" s="24" t="s">
        <v>71</v>
      </c>
      <c r="E10" s="49"/>
      <c r="F10" s="50">
        <v>0.05486111111111111</v>
      </c>
      <c r="G10" s="11">
        <f t="shared" si="0"/>
        <v>0.006944444444444444</v>
      </c>
      <c r="H10" s="39">
        <f aca="true" t="shared" si="1" ref="H10:H17">H9+F10</f>
        <v>0.10987268518518518</v>
      </c>
    </row>
    <row r="11" spans="1:8" ht="14.25">
      <c r="A11" s="38">
        <v>21</v>
      </c>
      <c r="B11" s="17" t="s">
        <v>53</v>
      </c>
      <c r="C11" s="15">
        <v>4.2</v>
      </c>
      <c r="D11" s="24" t="s">
        <v>71</v>
      </c>
      <c r="E11" s="49"/>
      <c r="F11" s="50">
        <v>0.02787037037037037</v>
      </c>
      <c r="G11" s="11">
        <f t="shared" si="0"/>
        <v>0.006635802469135802</v>
      </c>
      <c r="H11" s="39">
        <f t="shared" si="1"/>
        <v>0.13774305555555555</v>
      </c>
    </row>
    <row r="12" spans="1:8" ht="14.25">
      <c r="A12" s="38">
        <v>22</v>
      </c>
      <c r="B12" s="17" t="s">
        <v>54</v>
      </c>
      <c r="C12" s="15">
        <v>7</v>
      </c>
      <c r="D12" s="24" t="s">
        <v>93</v>
      </c>
      <c r="E12" s="49"/>
      <c r="F12" s="50">
        <v>0.05341435185185186</v>
      </c>
      <c r="G12" s="11">
        <f t="shared" si="0"/>
        <v>0.007630621693121694</v>
      </c>
      <c r="H12" s="39">
        <f t="shared" si="1"/>
        <v>0.19115740740740741</v>
      </c>
    </row>
    <row r="13" spans="1:8" ht="14.25">
      <c r="A13" s="38">
        <v>23</v>
      </c>
      <c r="B13" s="17" t="s">
        <v>55</v>
      </c>
      <c r="C13" s="15">
        <v>7.9</v>
      </c>
      <c r="D13" s="24" t="s">
        <v>73</v>
      </c>
      <c r="E13" s="49"/>
      <c r="F13" s="50">
        <v>0.05884259259259259</v>
      </c>
      <c r="G13" s="11">
        <f t="shared" si="0"/>
        <v>0.007448429442100328</v>
      </c>
      <c r="H13" s="39">
        <f t="shared" si="1"/>
        <v>0.25</v>
      </c>
    </row>
    <row r="14" spans="1:8" ht="14.25">
      <c r="A14" s="38">
        <v>24</v>
      </c>
      <c r="B14" s="17" t="s">
        <v>56</v>
      </c>
      <c r="C14" s="15">
        <v>3.9</v>
      </c>
      <c r="D14" s="24" t="s">
        <v>94</v>
      </c>
      <c r="E14" s="49"/>
      <c r="F14" s="50">
        <v>0.028645833333333332</v>
      </c>
      <c r="G14" s="11">
        <f t="shared" si="0"/>
        <v>0.00734508547008547</v>
      </c>
      <c r="H14" s="39">
        <f t="shared" si="1"/>
        <v>0.2786458333333333</v>
      </c>
    </row>
    <row r="15" spans="1:8" ht="14.25">
      <c r="A15" s="38">
        <v>25</v>
      </c>
      <c r="B15" s="17" t="s">
        <v>57</v>
      </c>
      <c r="C15" s="15">
        <v>7.4</v>
      </c>
      <c r="D15" s="24" t="s">
        <v>91</v>
      </c>
      <c r="E15" s="49"/>
      <c r="F15" s="50">
        <v>0.06805555555555555</v>
      </c>
      <c r="G15" s="11">
        <f t="shared" si="0"/>
        <v>0.009196696696696696</v>
      </c>
      <c r="H15" s="39">
        <f t="shared" si="1"/>
        <v>0.34670138888888885</v>
      </c>
    </row>
    <row r="16" spans="1:8" ht="14.25">
      <c r="A16" s="38">
        <v>26</v>
      </c>
      <c r="B16" s="17" t="s">
        <v>58</v>
      </c>
      <c r="C16" s="15">
        <v>5</v>
      </c>
      <c r="D16" s="24" t="s">
        <v>76</v>
      </c>
      <c r="E16" s="49"/>
      <c r="F16" s="50">
        <v>0.034201388888888885</v>
      </c>
      <c r="G16" s="11">
        <f t="shared" si="0"/>
        <v>0.006840277777777777</v>
      </c>
      <c r="H16" s="39">
        <f t="shared" si="1"/>
        <v>0.38090277777777776</v>
      </c>
    </row>
    <row r="17" spans="1:8" ht="14.25">
      <c r="A17" s="38">
        <v>27</v>
      </c>
      <c r="B17" s="17" t="s">
        <v>59</v>
      </c>
      <c r="C17" s="15">
        <v>10.9</v>
      </c>
      <c r="D17" s="24" t="s">
        <v>76</v>
      </c>
      <c r="E17" s="49"/>
      <c r="F17" s="50">
        <v>0.07247685185185186</v>
      </c>
      <c r="G17" s="11">
        <f t="shared" si="0"/>
        <v>0.006649252463472648</v>
      </c>
      <c r="H17" s="39">
        <f t="shared" si="1"/>
        <v>0.45337962962962963</v>
      </c>
    </row>
    <row r="18" spans="1:8" s="12" customFormat="1" ht="15" thickBot="1">
      <c r="A18" s="41" t="s">
        <v>36</v>
      </c>
      <c r="B18" s="42" t="s">
        <v>60</v>
      </c>
      <c r="C18" s="43">
        <f>SUM(C8:C17)</f>
        <v>61.9</v>
      </c>
      <c r="D18" s="44"/>
      <c r="E18" s="45">
        <f>IF(D18&gt;0,C18,0)</f>
        <v>0</v>
      </c>
      <c r="F18" s="45"/>
      <c r="G18" s="46">
        <f>H18/C18</f>
        <v>0.007324388200801771</v>
      </c>
      <c r="H18" s="47">
        <f>H17</f>
        <v>0.45337962962962963</v>
      </c>
    </row>
    <row r="19" spans="1:8" s="31" customFormat="1" ht="14.25">
      <c r="A19" s="25"/>
      <c r="B19" s="26"/>
      <c r="C19" s="27"/>
      <c r="D19" s="27"/>
      <c r="E19" s="28"/>
      <c r="F19" s="28"/>
      <c r="G19" s="29"/>
      <c r="H19" s="30"/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17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5.57421875" style="4" bestFit="1" customWidth="1"/>
    <col min="2" max="2" width="29.00390625" style="4" customWidth="1"/>
    <col min="3" max="3" width="10.57421875" style="13" customWidth="1"/>
    <col min="4" max="4" width="27.57421875" style="13" customWidth="1"/>
    <col min="5" max="5" width="0" style="4" hidden="1" customWidth="1"/>
    <col min="6" max="8" width="12.421875" style="4" customWidth="1"/>
    <col min="9" max="16384" width="11.421875" style="4" customWidth="1"/>
  </cols>
  <sheetData>
    <row r="1" spans="1:8" ht="15" customHeight="1">
      <c r="A1" s="1" t="s">
        <v>44</v>
      </c>
      <c r="B1" s="22" t="s">
        <v>95</v>
      </c>
      <c r="C1" s="3"/>
      <c r="D1" s="3"/>
      <c r="E1" s="2"/>
      <c r="F1" s="52">
        <v>0.0006944444444444445</v>
      </c>
      <c r="G1" s="3"/>
      <c r="H1" s="3"/>
    </row>
    <row r="2" spans="1:6" ht="15" thickBot="1">
      <c r="A2" s="5" t="s">
        <v>40</v>
      </c>
      <c r="B2" s="23" t="s">
        <v>79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18" s="7" customFormat="1" ht="24.75" customHeight="1" thickBot="1">
      <c r="A5" s="40" t="s">
        <v>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28.5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4.25">
      <c r="A8" s="38">
        <v>28</v>
      </c>
      <c r="B8" s="14" t="s">
        <v>61</v>
      </c>
      <c r="C8" s="15">
        <v>5.4</v>
      </c>
      <c r="D8" s="24" t="s">
        <v>73</v>
      </c>
      <c r="E8" s="48"/>
      <c r="F8" s="50">
        <v>0.039699074074074074</v>
      </c>
      <c r="G8" s="11">
        <f>F8/C8</f>
        <v>0.007351680384087791</v>
      </c>
      <c r="H8" s="39">
        <f>F8</f>
        <v>0.039699074074074074</v>
      </c>
    </row>
    <row r="9" spans="1:8" ht="14.25">
      <c r="A9" s="38">
        <v>29</v>
      </c>
      <c r="B9" s="2" t="s">
        <v>62</v>
      </c>
      <c r="C9" s="16">
        <v>8.8</v>
      </c>
      <c r="D9" s="24" t="s">
        <v>78</v>
      </c>
      <c r="E9" s="49"/>
      <c r="F9" s="50">
        <v>0.06502314814814815</v>
      </c>
      <c r="G9" s="11">
        <f aca="true" t="shared" si="0" ref="G9:G17">F9/C9</f>
        <v>0.007388994107744107</v>
      </c>
      <c r="H9" s="39">
        <f>H8+F9</f>
        <v>0.10472222222222222</v>
      </c>
    </row>
    <row r="10" spans="1:8" ht="14.25">
      <c r="A10" s="38">
        <v>30</v>
      </c>
      <c r="B10" s="17" t="s">
        <v>63</v>
      </c>
      <c r="C10" s="15">
        <v>8.9</v>
      </c>
      <c r="D10" s="24" t="s">
        <v>77</v>
      </c>
      <c r="E10" s="49"/>
      <c r="F10" s="50">
        <v>0.06574074074074074</v>
      </c>
      <c r="G10" s="11">
        <f t="shared" si="0"/>
        <v>0.007386600083229296</v>
      </c>
      <c r="H10" s="39">
        <f aca="true" t="shared" si="1" ref="H10:H17">H9+F10</f>
        <v>0.17046296296296296</v>
      </c>
    </row>
    <row r="11" spans="1:8" ht="14.25">
      <c r="A11" s="38">
        <v>31</v>
      </c>
      <c r="B11" s="17" t="s">
        <v>64</v>
      </c>
      <c r="C11" s="15">
        <v>7.3</v>
      </c>
      <c r="D11" s="24" t="s">
        <v>71</v>
      </c>
      <c r="E11" s="49"/>
      <c r="F11" s="50">
        <v>0.06597222222222222</v>
      </c>
      <c r="G11" s="11">
        <f t="shared" si="0"/>
        <v>0.009037290715372908</v>
      </c>
      <c r="H11" s="39">
        <f t="shared" si="1"/>
        <v>0.2364351851851852</v>
      </c>
    </row>
    <row r="12" spans="1:8" ht="14.25">
      <c r="A12" s="38">
        <v>32</v>
      </c>
      <c r="B12" s="17" t="s">
        <v>65</v>
      </c>
      <c r="C12" s="15">
        <v>4</v>
      </c>
      <c r="D12" s="24" t="s">
        <v>92</v>
      </c>
      <c r="E12" s="49"/>
      <c r="F12" s="50">
        <v>0.029166666666666664</v>
      </c>
      <c r="G12" s="11">
        <f t="shared" si="0"/>
        <v>0.007291666666666666</v>
      </c>
      <c r="H12" s="39">
        <f t="shared" si="1"/>
        <v>0.26560185185185187</v>
      </c>
    </row>
    <row r="13" spans="1:8" ht="14.25">
      <c r="A13" s="38">
        <v>33</v>
      </c>
      <c r="B13" s="17" t="s">
        <v>66</v>
      </c>
      <c r="C13" s="15">
        <v>6.1</v>
      </c>
      <c r="D13" s="24" t="s">
        <v>76</v>
      </c>
      <c r="E13" s="49"/>
      <c r="F13" s="50">
        <v>0.037638888888888895</v>
      </c>
      <c r="G13" s="11">
        <f t="shared" si="0"/>
        <v>0.0061703096539162125</v>
      </c>
      <c r="H13" s="39">
        <f t="shared" si="1"/>
        <v>0.30324074074074076</v>
      </c>
    </row>
    <row r="14" spans="1:8" ht="14.25">
      <c r="A14" s="38">
        <v>34</v>
      </c>
      <c r="B14" s="17" t="s">
        <v>67</v>
      </c>
      <c r="C14" s="15">
        <v>6</v>
      </c>
      <c r="D14" s="24" t="s">
        <v>92</v>
      </c>
      <c r="E14" s="49"/>
      <c r="F14" s="50">
        <v>0.043750000000000004</v>
      </c>
      <c r="G14" s="11">
        <f t="shared" si="0"/>
        <v>0.007291666666666668</v>
      </c>
      <c r="H14" s="39">
        <f t="shared" si="1"/>
        <v>0.34699074074074077</v>
      </c>
    </row>
    <row r="15" spans="1:8" ht="14.25">
      <c r="A15" s="38">
        <v>35</v>
      </c>
      <c r="B15" s="17" t="s">
        <v>68</v>
      </c>
      <c r="C15" s="15">
        <v>5.1</v>
      </c>
      <c r="D15" s="24" t="s">
        <v>94</v>
      </c>
      <c r="E15" s="49"/>
      <c r="F15" s="50">
        <v>0.0375</v>
      </c>
      <c r="G15" s="11">
        <f t="shared" si="0"/>
        <v>0.007352941176470588</v>
      </c>
      <c r="H15" s="39">
        <f t="shared" si="1"/>
        <v>0.38449074074074074</v>
      </c>
    </row>
    <row r="16" spans="1:8" ht="14.25">
      <c r="A16" s="38">
        <v>36</v>
      </c>
      <c r="B16" s="17" t="s">
        <v>69</v>
      </c>
      <c r="C16" s="15">
        <v>6.7</v>
      </c>
      <c r="D16" s="24" t="s">
        <v>74</v>
      </c>
      <c r="E16" s="49"/>
      <c r="F16" s="50">
        <v>0.04334490740740741</v>
      </c>
      <c r="G16" s="11">
        <f t="shared" si="0"/>
        <v>0.006469389165284688</v>
      </c>
      <c r="H16" s="39">
        <f t="shared" si="1"/>
        <v>0.4278356481481482</v>
      </c>
    </row>
    <row r="17" spans="1:8" ht="14.25">
      <c r="A17" s="38">
        <v>37</v>
      </c>
      <c r="B17" s="17" t="s">
        <v>70</v>
      </c>
      <c r="C17" s="15">
        <v>5</v>
      </c>
      <c r="D17" s="24" t="s">
        <v>74</v>
      </c>
      <c r="E17" s="49"/>
      <c r="F17" s="50">
        <v>0.03234953703703704</v>
      </c>
      <c r="G17" s="11">
        <f t="shared" si="0"/>
        <v>0.006469907407407408</v>
      </c>
      <c r="H17" s="39">
        <f t="shared" si="1"/>
        <v>0.4601851851851852</v>
      </c>
    </row>
    <row r="18" spans="1:8" s="12" customFormat="1" ht="15" thickBot="1">
      <c r="A18" s="41" t="s">
        <v>36</v>
      </c>
      <c r="B18" s="42" t="s">
        <v>60</v>
      </c>
      <c r="C18" s="43">
        <f>SUM(C8:C17)</f>
        <v>63.30000000000001</v>
      </c>
      <c r="D18" s="44"/>
      <c r="E18" s="45">
        <f>IF(D18&gt;0,C18,0)</f>
        <v>0</v>
      </c>
      <c r="F18" s="45"/>
      <c r="G18" s="46">
        <f>H18/C18</f>
        <v>0.007269908138786495</v>
      </c>
      <c r="H18" s="47">
        <f>H17</f>
        <v>0.4601851851851852</v>
      </c>
    </row>
    <row r="19" spans="1:8" s="31" customFormat="1" ht="14.25">
      <c r="A19" s="25"/>
      <c r="B19" s="26"/>
      <c r="C19" s="27"/>
      <c r="D19" s="27"/>
      <c r="E19" s="28"/>
      <c r="F19" s="28"/>
      <c r="G19" s="29"/>
      <c r="H19" s="30"/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17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5">
      <selection activeCell="B2" sqref="B2"/>
    </sheetView>
  </sheetViews>
  <sheetFormatPr defaultColWidth="11.421875" defaultRowHeight="12.75"/>
  <cols>
    <col min="1" max="1" width="15.57421875" style="4" bestFit="1" customWidth="1"/>
    <col min="2" max="2" width="29.00390625" style="4" customWidth="1"/>
    <col min="3" max="3" width="10.57421875" style="13" customWidth="1"/>
    <col min="4" max="4" width="27.57421875" style="13" customWidth="1"/>
    <col min="5" max="5" width="0" style="4" hidden="1" customWidth="1"/>
    <col min="6" max="8" width="12.421875" style="4" customWidth="1"/>
    <col min="9" max="16384" width="11.421875" style="4" customWidth="1"/>
  </cols>
  <sheetData>
    <row r="1" spans="1:8" ht="15" customHeight="1">
      <c r="A1" s="1" t="s">
        <v>44</v>
      </c>
      <c r="B1" s="22" t="s">
        <v>95</v>
      </c>
      <c r="C1" s="3"/>
      <c r="D1" s="3"/>
      <c r="E1" s="2"/>
      <c r="F1" s="52">
        <v>0.0006944444444444445</v>
      </c>
      <c r="G1" s="3"/>
      <c r="H1" s="3"/>
    </row>
    <row r="2" spans="1:6" ht="15" thickBot="1">
      <c r="A2" s="5" t="s">
        <v>40</v>
      </c>
      <c r="B2" s="23" t="s">
        <v>79</v>
      </c>
      <c r="C2" s="4"/>
      <c r="D2" s="4"/>
      <c r="E2" s="6"/>
      <c r="F2" s="53">
        <v>0.4166666666666667</v>
      </c>
    </row>
    <row r="3" spans="3:4" ht="12.75">
      <c r="C3" s="4"/>
      <c r="D3" s="4"/>
    </row>
    <row r="4" spans="3:4" ht="12.75">
      <c r="C4" s="4"/>
      <c r="D4" s="4"/>
    </row>
    <row r="5" spans="1:8" s="31" customFormat="1" ht="26.25" thickBot="1">
      <c r="A5" s="40" t="s">
        <v>48</v>
      </c>
      <c r="B5" s="32"/>
      <c r="C5" s="33"/>
      <c r="D5" s="34"/>
      <c r="E5" s="35">
        <f>IF(D5&gt;0,C5,0)</f>
        <v>0</v>
      </c>
      <c r="F5" s="35"/>
      <c r="G5" s="35"/>
      <c r="H5" s="35"/>
    </row>
    <row r="6" spans="1:8" ht="28.5">
      <c r="A6" s="54" t="s">
        <v>45</v>
      </c>
      <c r="B6" s="56" t="s">
        <v>32</v>
      </c>
      <c r="C6" s="8" t="s">
        <v>33</v>
      </c>
      <c r="D6" s="56" t="s">
        <v>34</v>
      </c>
      <c r="E6" s="9"/>
      <c r="F6" s="8" t="s">
        <v>43</v>
      </c>
      <c r="G6" s="8" t="s">
        <v>38</v>
      </c>
      <c r="H6" s="36" t="s">
        <v>39</v>
      </c>
    </row>
    <row r="7" spans="1:8" ht="23.25" customHeight="1" thickBot="1">
      <c r="A7" s="55"/>
      <c r="B7" s="57"/>
      <c r="C7" s="10" t="s">
        <v>1</v>
      </c>
      <c r="D7" s="57"/>
      <c r="E7" s="6"/>
      <c r="F7" s="10" t="s">
        <v>35</v>
      </c>
      <c r="G7" s="10" t="s">
        <v>0</v>
      </c>
      <c r="H7" s="37"/>
    </row>
    <row r="8" spans="1:8" ht="14.25">
      <c r="A8" s="38">
        <v>38</v>
      </c>
      <c r="B8" s="18" t="s">
        <v>41</v>
      </c>
      <c r="C8" s="15">
        <v>7.5</v>
      </c>
      <c r="D8" s="24" t="s">
        <v>79</v>
      </c>
      <c r="E8" s="48"/>
      <c r="F8" s="50">
        <v>0.026736111111111113</v>
      </c>
      <c r="G8" s="11">
        <f>F8/C8</f>
        <v>0.003564814814814815</v>
      </c>
      <c r="H8" s="39">
        <f>F8</f>
        <v>0.026736111111111113</v>
      </c>
    </row>
    <row r="9" spans="1:8" ht="14.25">
      <c r="A9" s="38">
        <v>39</v>
      </c>
      <c r="B9" s="18" t="s">
        <v>12</v>
      </c>
      <c r="C9" s="15">
        <v>6.2</v>
      </c>
      <c r="D9" s="24" t="s">
        <v>79</v>
      </c>
      <c r="E9" s="49"/>
      <c r="F9" s="51">
        <v>0.024016203703703706</v>
      </c>
      <c r="G9" s="11">
        <f aca="true" t="shared" si="0" ref="G9:G21">F9/C9</f>
        <v>0.003873581242532856</v>
      </c>
      <c r="H9" s="39">
        <f>H8+F9</f>
        <v>0.05075231481481482</v>
      </c>
    </row>
    <row r="10" spans="1:8" ht="14.25">
      <c r="A10" s="38">
        <v>40</v>
      </c>
      <c r="B10" s="18" t="s">
        <v>13</v>
      </c>
      <c r="C10" s="15">
        <v>8.3</v>
      </c>
      <c r="D10" s="24" t="s">
        <v>80</v>
      </c>
      <c r="E10" s="49"/>
      <c r="F10" s="51">
        <v>0.029050925925925928</v>
      </c>
      <c r="G10" s="11">
        <f t="shared" si="0"/>
        <v>0.003500111557340473</v>
      </c>
      <c r="H10" s="39">
        <f aca="true" t="shared" si="1" ref="H10:H21">H9+F10</f>
        <v>0.07980324074074074</v>
      </c>
    </row>
    <row r="11" spans="1:8" ht="14.25">
      <c r="A11" s="38">
        <v>41</v>
      </c>
      <c r="B11" s="19" t="s">
        <v>14</v>
      </c>
      <c r="C11" s="16">
        <v>4.1</v>
      </c>
      <c r="D11" s="24" t="s">
        <v>81</v>
      </c>
      <c r="E11" s="49"/>
      <c r="F11" s="51">
        <v>0.019050925925925926</v>
      </c>
      <c r="G11" s="11">
        <f t="shared" si="0"/>
        <v>0.004646567299006324</v>
      </c>
      <c r="H11" s="39">
        <f t="shared" si="1"/>
        <v>0.09885416666666667</v>
      </c>
    </row>
    <row r="12" spans="1:8" ht="14.25">
      <c r="A12" s="38">
        <v>42</v>
      </c>
      <c r="B12" s="19" t="s">
        <v>15</v>
      </c>
      <c r="C12" s="16">
        <v>7.7</v>
      </c>
      <c r="D12" s="24" t="s">
        <v>85</v>
      </c>
      <c r="E12" s="49"/>
      <c r="F12" s="51">
        <v>0.02855324074074074</v>
      </c>
      <c r="G12" s="11">
        <f t="shared" si="0"/>
        <v>0.0037082130832130833</v>
      </c>
      <c r="H12" s="39">
        <f t="shared" si="1"/>
        <v>0.1274074074074074</v>
      </c>
    </row>
    <row r="13" spans="1:8" ht="14.25">
      <c r="A13" s="38">
        <v>43</v>
      </c>
      <c r="B13" s="17" t="s">
        <v>23</v>
      </c>
      <c r="C13" s="20">
        <v>8.1</v>
      </c>
      <c r="D13" s="24" t="s">
        <v>85</v>
      </c>
      <c r="E13" s="49"/>
      <c r="F13" s="51">
        <v>0.029976851851851852</v>
      </c>
      <c r="G13" s="11">
        <f t="shared" si="0"/>
        <v>0.0037008459076360314</v>
      </c>
      <c r="H13" s="39">
        <f t="shared" si="1"/>
        <v>0.15738425925925925</v>
      </c>
    </row>
    <row r="14" spans="1:8" ht="14.25">
      <c r="A14" s="38">
        <v>44</v>
      </c>
      <c r="B14" s="18" t="s">
        <v>24</v>
      </c>
      <c r="C14" s="15">
        <v>7.2</v>
      </c>
      <c r="D14" s="24" t="s">
        <v>88</v>
      </c>
      <c r="E14" s="49"/>
      <c r="F14" s="51">
        <v>0.02638888888888889</v>
      </c>
      <c r="G14" s="11">
        <f t="shared" si="0"/>
        <v>0.0036651234567901233</v>
      </c>
      <c r="H14" s="39">
        <f t="shared" si="1"/>
        <v>0.18377314814814813</v>
      </c>
    </row>
    <row r="15" spans="1:8" ht="14.25">
      <c r="A15" s="38">
        <v>45</v>
      </c>
      <c r="B15" s="18" t="s">
        <v>16</v>
      </c>
      <c r="C15" s="15">
        <v>9.2</v>
      </c>
      <c r="D15" s="24" t="s">
        <v>72</v>
      </c>
      <c r="E15" s="49"/>
      <c r="F15" s="51">
        <v>0.03923611111111111</v>
      </c>
      <c r="G15" s="11">
        <f t="shared" si="0"/>
        <v>0.004264794685990338</v>
      </c>
      <c r="H15" s="39">
        <f t="shared" si="1"/>
        <v>0.22300925925925924</v>
      </c>
    </row>
    <row r="16" spans="1:8" ht="14.25">
      <c r="A16" s="38">
        <v>46</v>
      </c>
      <c r="B16" s="18" t="s">
        <v>17</v>
      </c>
      <c r="C16" s="21">
        <v>6.7</v>
      </c>
      <c r="D16" s="24" t="s">
        <v>72</v>
      </c>
      <c r="E16" s="49"/>
      <c r="F16" s="51">
        <v>0.028530092592592593</v>
      </c>
      <c r="G16" s="11">
        <f t="shared" si="0"/>
        <v>0.0042582227750138195</v>
      </c>
      <c r="H16" s="39">
        <f t="shared" si="1"/>
        <v>0.25153935185185183</v>
      </c>
    </row>
    <row r="17" spans="1:8" ht="14.25">
      <c r="A17" s="38">
        <v>47</v>
      </c>
      <c r="B17" s="18" t="s">
        <v>18</v>
      </c>
      <c r="C17" s="15">
        <v>8.7</v>
      </c>
      <c r="D17" s="24" t="s">
        <v>84</v>
      </c>
      <c r="E17" s="49"/>
      <c r="F17" s="51">
        <v>0.03229166666666667</v>
      </c>
      <c r="G17" s="11">
        <f t="shared" si="0"/>
        <v>0.00371168582375479</v>
      </c>
      <c r="H17" s="39">
        <f t="shared" si="1"/>
        <v>0.2838310185185185</v>
      </c>
    </row>
    <row r="18" spans="1:8" ht="14.25">
      <c r="A18" s="38">
        <v>48</v>
      </c>
      <c r="B18" s="18" t="s">
        <v>19</v>
      </c>
      <c r="C18" s="15">
        <v>10.7</v>
      </c>
      <c r="D18" s="24" t="s">
        <v>84</v>
      </c>
      <c r="E18" s="49"/>
      <c r="F18" s="51">
        <v>0.03576388888888889</v>
      </c>
      <c r="G18" s="11">
        <f t="shared" si="0"/>
        <v>0.0033424195223260645</v>
      </c>
      <c r="H18" s="39">
        <f t="shared" si="1"/>
        <v>0.31959490740740737</v>
      </c>
    </row>
    <row r="19" spans="1:8" ht="14.25">
      <c r="A19" s="38">
        <v>49</v>
      </c>
      <c r="B19" s="18" t="s">
        <v>20</v>
      </c>
      <c r="C19" s="15">
        <v>7.4</v>
      </c>
      <c r="D19" s="24" t="s">
        <v>89</v>
      </c>
      <c r="E19" s="49"/>
      <c r="F19" s="51">
        <v>0.02326388888888889</v>
      </c>
      <c r="G19" s="11">
        <f t="shared" si="0"/>
        <v>0.0031437687687687686</v>
      </c>
      <c r="H19" s="39">
        <f t="shared" si="1"/>
        <v>0.34285879629629623</v>
      </c>
    </row>
    <row r="20" spans="1:8" ht="14.25">
      <c r="A20" s="38">
        <v>50</v>
      </c>
      <c r="B20" s="18" t="s">
        <v>21</v>
      </c>
      <c r="C20" s="15">
        <v>6.2</v>
      </c>
      <c r="D20" s="24" t="s">
        <v>84</v>
      </c>
      <c r="E20" s="49"/>
      <c r="F20" s="51">
        <v>0.023032407407407404</v>
      </c>
      <c r="G20" s="11">
        <f t="shared" si="0"/>
        <v>0.003714904420549581</v>
      </c>
      <c r="H20" s="39">
        <f t="shared" si="1"/>
        <v>0.36589120370370365</v>
      </c>
    </row>
    <row r="21" spans="1:8" ht="14.25">
      <c r="A21" s="38">
        <v>51</v>
      </c>
      <c r="B21" s="18" t="s">
        <v>22</v>
      </c>
      <c r="C21" s="15">
        <v>4</v>
      </c>
      <c r="D21" s="24" t="s">
        <v>87</v>
      </c>
      <c r="E21" s="49"/>
      <c r="F21" s="51">
        <v>0.013981481481481482</v>
      </c>
      <c r="G21" s="11">
        <f t="shared" si="0"/>
        <v>0.0034953703703703705</v>
      </c>
      <c r="H21" s="39">
        <f t="shared" si="1"/>
        <v>0.37987268518518513</v>
      </c>
    </row>
    <row r="22" spans="1:8" s="12" customFormat="1" ht="15" thickBot="1">
      <c r="A22" s="41" t="s">
        <v>36</v>
      </c>
      <c r="B22" s="42" t="s">
        <v>42</v>
      </c>
      <c r="C22" s="43">
        <f>SUM(C8:C21)</f>
        <v>102.00000000000003</v>
      </c>
      <c r="D22" s="44"/>
      <c r="E22" s="45"/>
      <c r="F22" s="45"/>
      <c r="G22" s="46">
        <f>H22/C22</f>
        <v>0.003724242011619461</v>
      </c>
      <c r="H22" s="47">
        <f>H21</f>
        <v>0.37987268518518513</v>
      </c>
    </row>
  </sheetData>
  <sheetProtection password="C614" sheet="1" objects="1" scenarios="1"/>
  <mergeCells count="3">
    <mergeCell ref="A6:A7"/>
    <mergeCell ref="B6:B7"/>
    <mergeCell ref="D6:D7"/>
  </mergeCells>
  <dataValidations count="1">
    <dataValidation type="time" allowBlank="1" showInputMessage="1" showErrorMessage="1" promptTitle="Tidsformat" prompt="Ange tid i formatet hh:mm:ss, t ex 00:36:18 (36 min, 18 sek)" errorTitle="Tidsformat" error="Ange tid i formatet hh:mm:ss t ex 00:36:18 (36 min, 18 sek)" sqref="F8:F21">
      <formula1>$F$1</formula1>
      <formula2>$F$2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Innherred Samkommune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Ellen Schjei Wekre</cp:lastModifiedBy>
  <cp:lastPrinted>2013-06-25T12:19:22Z</cp:lastPrinted>
  <dcterms:created xsi:type="dcterms:W3CDTF">2008-02-25T14:03:20Z</dcterms:created>
  <dcterms:modified xsi:type="dcterms:W3CDTF">2021-07-04T20:07:34Z</dcterms:modified>
  <cp:category/>
  <cp:version/>
  <cp:contentType/>
  <cp:contentStatus/>
</cp:coreProperties>
</file>